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630" yWindow="0" windowWidth="6870" windowHeight="2565" activeTab="3"/>
  </bookViews>
  <sheets>
    <sheet name="1 четверть " sheetId="14" r:id="rId1"/>
    <sheet name="2 четверть" sheetId="12" r:id="rId2"/>
    <sheet name="3 четверть " sheetId="15" r:id="rId3"/>
    <sheet name="4 четверть " sheetId="16" r:id="rId4"/>
  </sheets>
  <calcPr calcId="125725"/>
</workbook>
</file>

<file path=xl/calcChain.xml><?xml version="1.0" encoding="utf-8"?>
<calcChain xmlns="http://schemas.openxmlformats.org/spreadsheetml/2006/main">
  <c r="BQ5" i="16"/>
  <c r="BQ6"/>
  <c r="BQ7"/>
  <c r="BQ8"/>
  <c r="BQ9"/>
  <c r="BQ10"/>
  <c r="BQ11"/>
  <c r="BQ12"/>
  <c r="BQ13"/>
  <c r="BQ14"/>
  <c r="BQ15"/>
  <c r="BQ16"/>
  <c r="BQ17"/>
  <c r="BQ18"/>
  <c r="BQ19"/>
  <c r="BQ20"/>
  <c r="BQ21"/>
  <c r="BQ4"/>
  <c r="BZ4" i="15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Y4"/>
  <c r="BN11" i="16"/>
  <c r="BN14"/>
  <c r="BN21"/>
  <c r="BN10"/>
  <c r="BO11"/>
  <c r="BO14"/>
  <c r="BO21"/>
  <c r="BO10"/>
  <c r="BP11"/>
  <c r="BP14"/>
  <c r="BP21"/>
  <c r="BP10"/>
  <c r="BT5" i="15"/>
  <c r="BT6"/>
  <c r="BT7"/>
  <c r="BT8"/>
  <c r="BT9"/>
  <c r="BT10"/>
  <c r="BT11"/>
  <c r="BT12"/>
  <c r="BT13"/>
  <c r="BT14"/>
  <c r="BT15"/>
  <c r="BT16"/>
  <c r="BT17"/>
  <c r="BT18"/>
  <c r="BT19"/>
  <c r="BT20"/>
  <c r="BT21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M21" i="16" l="1"/>
  <c r="BL21"/>
  <c r="BK21"/>
  <c r="BJ21"/>
  <c r="BI21"/>
  <c r="BH21"/>
  <c r="BG21"/>
  <c r="BF21"/>
  <c r="BE21"/>
  <c r="BD21"/>
  <c r="BC21"/>
  <c r="BB21"/>
  <c r="BA21"/>
  <c r="AZ21"/>
  <c r="AY21"/>
  <c r="BM20"/>
  <c r="BL20"/>
  <c r="BK20"/>
  <c r="BJ20"/>
  <c r="BI20"/>
  <c r="BH20"/>
  <c r="BG20"/>
  <c r="BF20"/>
  <c r="BE20"/>
  <c r="BD20"/>
  <c r="BC20"/>
  <c r="BB20"/>
  <c r="BA20"/>
  <c r="AZ20"/>
  <c r="AY20"/>
  <c r="BM19"/>
  <c r="BL19"/>
  <c r="BK19"/>
  <c r="BJ19"/>
  <c r="BI19"/>
  <c r="BH19"/>
  <c r="BG19"/>
  <c r="BF19"/>
  <c r="BE19"/>
  <c r="BD19"/>
  <c r="BC19"/>
  <c r="BB19"/>
  <c r="BA19"/>
  <c r="AZ19"/>
  <c r="AY19"/>
  <c r="BM18"/>
  <c r="BL18"/>
  <c r="BK18"/>
  <c r="BJ18"/>
  <c r="BI18"/>
  <c r="BH18"/>
  <c r="BG18"/>
  <c r="BF18"/>
  <c r="BE18"/>
  <c r="BD18"/>
  <c r="BC18"/>
  <c r="BB18"/>
  <c r="BA18"/>
  <c r="AZ18"/>
  <c r="AY18"/>
  <c r="BM17"/>
  <c r="BL17"/>
  <c r="BK17"/>
  <c r="BJ17"/>
  <c r="BI17"/>
  <c r="BH17"/>
  <c r="BG17"/>
  <c r="BF17"/>
  <c r="BE17"/>
  <c r="BD17"/>
  <c r="BC17"/>
  <c r="BB17"/>
  <c r="BA17"/>
  <c r="AZ17"/>
  <c r="AY17"/>
  <c r="BM16"/>
  <c r="BL16"/>
  <c r="BK16"/>
  <c r="BJ16"/>
  <c r="BI16"/>
  <c r="BH16"/>
  <c r="BG16"/>
  <c r="BF16"/>
  <c r="BE16"/>
  <c r="BD16"/>
  <c r="BC16"/>
  <c r="BB16"/>
  <c r="BA16"/>
  <c r="AZ16"/>
  <c r="AY16"/>
  <c r="BM15"/>
  <c r="BL15"/>
  <c r="BK15"/>
  <c r="BJ15"/>
  <c r="BI15"/>
  <c r="BH15"/>
  <c r="BG15"/>
  <c r="BF15"/>
  <c r="BE15"/>
  <c r="BD15"/>
  <c r="BC15"/>
  <c r="BB15"/>
  <c r="BA15"/>
  <c r="AZ15"/>
  <c r="AY15"/>
  <c r="BM14"/>
  <c r="BL14"/>
  <c r="BK14"/>
  <c r="BJ14"/>
  <c r="BI14"/>
  <c r="BH14"/>
  <c r="BG14"/>
  <c r="BF14"/>
  <c r="BE14"/>
  <c r="BD14"/>
  <c r="BC14"/>
  <c r="BB14"/>
  <c r="BA14"/>
  <c r="AZ14"/>
  <c r="AY14"/>
  <c r="BM13"/>
  <c r="BL13"/>
  <c r="BK13"/>
  <c r="BJ13"/>
  <c r="BI13"/>
  <c r="BH13"/>
  <c r="BG13"/>
  <c r="BF13"/>
  <c r="BE13"/>
  <c r="BD13"/>
  <c r="BC13"/>
  <c r="BB13"/>
  <c r="BA13"/>
  <c r="AZ13"/>
  <c r="AY13"/>
  <c r="BM12"/>
  <c r="BL12"/>
  <c r="BK12"/>
  <c r="BJ12"/>
  <c r="BI12"/>
  <c r="BH12"/>
  <c r="BG12"/>
  <c r="BF12"/>
  <c r="BE12"/>
  <c r="BD12"/>
  <c r="BC12"/>
  <c r="BB12"/>
  <c r="BA12"/>
  <c r="AZ12"/>
  <c r="AY12"/>
  <c r="BM11"/>
  <c r="BL11"/>
  <c r="BK11"/>
  <c r="BJ11"/>
  <c r="BI11"/>
  <c r="BH11"/>
  <c r="BG11"/>
  <c r="BF11"/>
  <c r="BE11"/>
  <c r="BD11"/>
  <c r="BC11"/>
  <c r="BB11"/>
  <c r="BA11"/>
  <c r="AZ11"/>
  <c r="AY11"/>
  <c r="BM10"/>
  <c r="BL10"/>
  <c r="BK10"/>
  <c r="BJ10"/>
  <c r="BI10"/>
  <c r="BH10"/>
  <c r="BG10"/>
  <c r="BF10"/>
  <c r="BE10"/>
  <c r="BD10"/>
  <c r="BC10"/>
  <c r="BB10"/>
  <c r="BA10"/>
  <c r="AZ10"/>
  <c r="AY10"/>
  <c r="BM9"/>
  <c r="BL9"/>
  <c r="BK9"/>
  <c r="BJ9"/>
  <c r="BI9"/>
  <c r="BH9"/>
  <c r="BG9"/>
  <c r="BF9"/>
  <c r="BE9"/>
  <c r="BD9"/>
  <c r="BC9"/>
  <c r="BB9"/>
  <c r="BA9"/>
  <c r="AZ9"/>
  <c r="AY9"/>
  <c r="BM8"/>
  <c r="BL8"/>
  <c r="BK8"/>
  <c r="BJ8"/>
  <c r="BI8"/>
  <c r="BH8"/>
  <c r="BG8"/>
  <c r="BF8"/>
  <c r="BE8"/>
  <c r="BD8"/>
  <c r="BC8"/>
  <c r="BB8"/>
  <c r="BA8"/>
  <c r="AZ8"/>
  <c r="AY8"/>
  <c r="BM7"/>
  <c r="BL7"/>
  <c r="BK7"/>
  <c r="BJ7"/>
  <c r="BI7"/>
  <c r="BH7"/>
  <c r="BG7"/>
  <c r="BF7"/>
  <c r="BE7"/>
  <c r="BD7"/>
  <c r="BC7"/>
  <c r="BB7"/>
  <c r="BA7"/>
  <c r="AZ7"/>
  <c r="AY7"/>
  <c r="BM6"/>
  <c r="BL6"/>
  <c r="BK6"/>
  <c r="BJ6"/>
  <c r="BI6"/>
  <c r="BH6"/>
  <c r="BG6"/>
  <c r="BF6"/>
  <c r="BE6"/>
  <c r="BD6"/>
  <c r="BC6"/>
  <c r="BB6"/>
  <c r="BA6"/>
  <c r="AZ6"/>
  <c r="AY6"/>
  <c r="BM5"/>
  <c r="BL5"/>
  <c r="BK5"/>
  <c r="BJ5"/>
  <c r="BI5"/>
  <c r="BH5"/>
  <c r="BG5"/>
  <c r="BF5"/>
  <c r="BE5"/>
  <c r="BD5"/>
  <c r="BC5"/>
  <c r="BB5"/>
  <c r="BA5"/>
  <c r="AZ5"/>
  <c r="AY5"/>
  <c r="BM4"/>
  <c r="BL4"/>
  <c r="BK4"/>
  <c r="BJ4"/>
  <c r="BI4"/>
  <c r="BH4"/>
  <c r="BG4"/>
  <c r="BF4"/>
  <c r="BE4"/>
  <c r="BD4"/>
  <c r="BC4"/>
  <c r="BB4"/>
  <c r="BA4"/>
  <c r="AZ4"/>
  <c r="AY4"/>
  <c r="BV21" i="15"/>
  <c r="BU21"/>
  <c r="BR21"/>
  <c r="BQ21"/>
  <c r="BP21"/>
  <c r="BO21"/>
  <c r="BN21"/>
  <c r="BM21"/>
  <c r="BL21"/>
  <c r="BK21"/>
  <c r="BJ21"/>
  <c r="BI21"/>
  <c r="BH21"/>
  <c r="BV20"/>
  <c r="BU20"/>
  <c r="BR20"/>
  <c r="BQ20"/>
  <c r="BP20"/>
  <c r="BO20"/>
  <c r="BN20"/>
  <c r="BM20"/>
  <c r="BL20"/>
  <c r="BK20"/>
  <c r="BJ20"/>
  <c r="BI20"/>
  <c r="BH20"/>
  <c r="BV19"/>
  <c r="BU19"/>
  <c r="BR19"/>
  <c r="BQ19"/>
  <c r="BP19"/>
  <c r="BO19"/>
  <c r="BN19"/>
  <c r="BM19"/>
  <c r="BL19"/>
  <c r="BK19"/>
  <c r="BJ19"/>
  <c r="BI19"/>
  <c r="BH19"/>
  <c r="BW19" s="1"/>
  <c r="BV18"/>
  <c r="BU18"/>
  <c r="BR18"/>
  <c r="BQ18"/>
  <c r="BP18"/>
  <c r="BO18"/>
  <c r="BN18"/>
  <c r="BM18"/>
  <c r="BL18"/>
  <c r="BK18"/>
  <c r="BJ18"/>
  <c r="BI18"/>
  <c r="BH18"/>
  <c r="BV17"/>
  <c r="BU17"/>
  <c r="BR17"/>
  <c r="BQ17"/>
  <c r="BP17"/>
  <c r="BO17"/>
  <c r="BN17"/>
  <c r="BM17"/>
  <c r="BL17"/>
  <c r="BK17"/>
  <c r="BJ17"/>
  <c r="BI17"/>
  <c r="BH17"/>
  <c r="BW17" s="1"/>
  <c r="BV16"/>
  <c r="BU16"/>
  <c r="BR16"/>
  <c r="BQ16"/>
  <c r="BP16"/>
  <c r="BO16"/>
  <c r="BN16"/>
  <c r="BM16"/>
  <c r="BL16"/>
  <c r="BK16"/>
  <c r="BJ16"/>
  <c r="BI16"/>
  <c r="BH16"/>
  <c r="BV15"/>
  <c r="BU15"/>
  <c r="BR15"/>
  <c r="BQ15"/>
  <c r="BP15"/>
  <c r="BO15"/>
  <c r="BN15"/>
  <c r="BM15"/>
  <c r="BL15"/>
  <c r="BK15"/>
  <c r="BJ15"/>
  <c r="BI15"/>
  <c r="BH15"/>
  <c r="BV14"/>
  <c r="BU14"/>
  <c r="BR14"/>
  <c r="BQ14"/>
  <c r="BP14"/>
  <c r="BO14"/>
  <c r="BN14"/>
  <c r="BM14"/>
  <c r="BL14"/>
  <c r="BK14"/>
  <c r="BJ14"/>
  <c r="BI14"/>
  <c r="BH14"/>
  <c r="BV13"/>
  <c r="BU13"/>
  <c r="BR13"/>
  <c r="BQ13"/>
  <c r="BP13"/>
  <c r="BO13"/>
  <c r="BN13"/>
  <c r="BM13"/>
  <c r="BL13"/>
  <c r="BK13"/>
  <c r="BJ13"/>
  <c r="BI13"/>
  <c r="BH13"/>
  <c r="BV12"/>
  <c r="BU12"/>
  <c r="BR12"/>
  <c r="BQ12"/>
  <c r="BP12"/>
  <c r="BO12"/>
  <c r="BN12"/>
  <c r="BM12"/>
  <c r="BL12"/>
  <c r="BK12"/>
  <c r="BJ12"/>
  <c r="BI12"/>
  <c r="BH12"/>
  <c r="BV11"/>
  <c r="BU11"/>
  <c r="BR11"/>
  <c r="BQ11"/>
  <c r="BP11"/>
  <c r="BO11"/>
  <c r="BN11"/>
  <c r="BM11"/>
  <c r="BL11"/>
  <c r="BK11"/>
  <c r="BJ11"/>
  <c r="BI11"/>
  <c r="BH11"/>
  <c r="BV10"/>
  <c r="BU10"/>
  <c r="BR10"/>
  <c r="BQ10"/>
  <c r="BP10"/>
  <c r="BO10"/>
  <c r="BN10"/>
  <c r="BM10"/>
  <c r="BL10"/>
  <c r="BK10"/>
  <c r="BJ10"/>
  <c r="BI10"/>
  <c r="BH10"/>
  <c r="BV9"/>
  <c r="BU9"/>
  <c r="BR9"/>
  <c r="BQ9"/>
  <c r="BP9"/>
  <c r="BO9"/>
  <c r="BN9"/>
  <c r="BM9"/>
  <c r="BL9"/>
  <c r="BK9"/>
  <c r="BJ9"/>
  <c r="BI9"/>
  <c r="BH9"/>
  <c r="BV8"/>
  <c r="BU8"/>
  <c r="BR8"/>
  <c r="BQ8"/>
  <c r="BP8"/>
  <c r="BO8"/>
  <c r="BN8"/>
  <c r="BM8"/>
  <c r="BL8"/>
  <c r="BK8"/>
  <c r="BJ8"/>
  <c r="BI8"/>
  <c r="BH8"/>
  <c r="BV7"/>
  <c r="BU7"/>
  <c r="BR7"/>
  <c r="BQ7"/>
  <c r="BP7"/>
  <c r="BO7"/>
  <c r="BN7"/>
  <c r="BM7"/>
  <c r="BL7"/>
  <c r="BK7"/>
  <c r="BJ7"/>
  <c r="BI7"/>
  <c r="BH7"/>
  <c r="BV6"/>
  <c r="BU6"/>
  <c r="BR6"/>
  <c r="BQ6"/>
  <c r="BP6"/>
  <c r="BO6"/>
  <c r="BN6"/>
  <c r="BM6"/>
  <c r="BL6"/>
  <c r="BK6"/>
  <c r="BJ6"/>
  <c r="BI6"/>
  <c r="BH6"/>
  <c r="BV5"/>
  <c r="BU5"/>
  <c r="BR5"/>
  <c r="BQ5"/>
  <c r="BP5"/>
  <c r="BO5"/>
  <c r="BN5"/>
  <c r="BM5"/>
  <c r="BL5"/>
  <c r="BK5"/>
  <c r="BJ5"/>
  <c r="BI5"/>
  <c r="BH5"/>
  <c r="BV4"/>
  <c r="BU4"/>
  <c r="BT4"/>
  <c r="BS4"/>
  <c r="BR4"/>
  <c r="BQ4"/>
  <c r="BP4"/>
  <c r="BO4"/>
  <c r="BN4"/>
  <c r="BM4"/>
  <c r="BL4"/>
  <c r="BK4"/>
  <c r="BJ4"/>
  <c r="BI4"/>
  <c r="BH4"/>
  <c r="BW4" s="1"/>
  <c r="BU5" i="12"/>
  <c r="BU6"/>
  <c r="BU8"/>
  <c r="BU9"/>
  <c r="BU10"/>
  <c r="BU11"/>
  <c r="BU13"/>
  <c r="BU15"/>
  <c r="BU16"/>
  <c r="BU17"/>
  <c r="BU18"/>
  <c r="BU20"/>
  <c r="BU21"/>
  <c r="BT5"/>
  <c r="BT6"/>
  <c r="BT8"/>
  <c r="BT9"/>
  <c r="BT10"/>
  <c r="BT11"/>
  <c r="BT13"/>
  <c r="BT15"/>
  <c r="BT16"/>
  <c r="BT17"/>
  <c r="BT18"/>
  <c r="BT20"/>
  <c r="BT21"/>
  <c r="BS5"/>
  <c r="BS6"/>
  <c r="BS8"/>
  <c r="BS9"/>
  <c r="BS10"/>
  <c r="BS11"/>
  <c r="BS13"/>
  <c r="BS15"/>
  <c r="BS16"/>
  <c r="BS17"/>
  <c r="BS18"/>
  <c r="BS20"/>
  <c r="BS21"/>
  <c r="BD5"/>
  <c r="BD6"/>
  <c r="BD7"/>
  <c r="BU7" s="1"/>
  <c r="BD8"/>
  <c r="BD9"/>
  <c r="BD10"/>
  <c r="BD11"/>
  <c r="BD12"/>
  <c r="BD13"/>
  <c r="BD14"/>
  <c r="BS14" s="1"/>
  <c r="BD15"/>
  <c r="BD16"/>
  <c r="BD17"/>
  <c r="BD18"/>
  <c r="BD19"/>
  <c r="BD20"/>
  <c r="BD21"/>
  <c r="BD4"/>
  <c r="BT4" s="1"/>
  <c r="AW5" i="14"/>
  <c r="AW6"/>
  <c r="AW7"/>
  <c r="AW8"/>
  <c r="AW9"/>
  <c r="AW10"/>
  <c r="AW11"/>
  <c r="AW12"/>
  <c r="AW13"/>
  <c r="AW14"/>
  <c r="AW15"/>
  <c r="AW16"/>
  <c r="AW17"/>
  <c r="AW18"/>
  <c r="AW19"/>
  <c r="AW20"/>
  <c r="AW21"/>
  <c r="AW4"/>
  <c r="BK21"/>
  <c r="BJ21"/>
  <c r="BI21"/>
  <c r="BH21"/>
  <c r="BG21"/>
  <c r="BF21"/>
  <c r="BE21"/>
  <c r="BD21"/>
  <c r="BC21"/>
  <c r="BB21"/>
  <c r="BA21"/>
  <c r="AZ21"/>
  <c r="AY21"/>
  <c r="AX21"/>
  <c r="BK20"/>
  <c r="BJ20"/>
  <c r="BI20"/>
  <c r="BH20"/>
  <c r="BG20"/>
  <c r="BF20"/>
  <c r="BE20"/>
  <c r="BD20"/>
  <c r="BC20"/>
  <c r="BB20"/>
  <c r="BA20"/>
  <c r="AZ20"/>
  <c r="AY20"/>
  <c r="AX20"/>
  <c r="BK19"/>
  <c r="BJ19"/>
  <c r="BI19"/>
  <c r="BH19"/>
  <c r="BG19"/>
  <c r="BF19"/>
  <c r="BE19"/>
  <c r="BD19"/>
  <c r="BC19"/>
  <c r="BB19"/>
  <c r="BA19"/>
  <c r="AZ19"/>
  <c r="AY19"/>
  <c r="AX19"/>
  <c r="BK18"/>
  <c r="BJ18"/>
  <c r="BI18"/>
  <c r="BH18"/>
  <c r="BG18"/>
  <c r="BF18"/>
  <c r="BE18"/>
  <c r="BD18"/>
  <c r="BC18"/>
  <c r="BB18"/>
  <c r="BA18"/>
  <c r="AZ18"/>
  <c r="AY18"/>
  <c r="AX18"/>
  <c r="BK17"/>
  <c r="BJ17"/>
  <c r="BI17"/>
  <c r="BH17"/>
  <c r="BG17"/>
  <c r="BF17"/>
  <c r="BE17"/>
  <c r="BD17"/>
  <c r="BC17"/>
  <c r="BB17"/>
  <c r="BA17"/>
  <c r="AZ17"/>
  <c r="AY17"/>
  <c r="AX17"/>
  <c r="BK16"/>
  <c r="BJ16"/>
  <c r="BI16"/>
  <c r="BH16"/>
  <c r="BG16"/>
  <c r="BF16"/>
  <c r="BE16"/>
  <c r="BD16"/>
  <c r="BC16"/>
  <c r="BB16"/>
  <c r="BA16"/>
  <c r="AZ16"/>
  <c r="AY16"/>
  <c r="AX16"/>
  <c r="BK15"/>
  <c r="BJ15"/>
  <c r="BI15"/>
  <c r="BH15"/>
  <c r="BG15"/>
  <c r="BF15"/>
  <c r="BE15"/>
  <c r="BD15"/>
  <c r="BC15"/>
  <c r="BB15"/>
  <c r="BA15"/>
  <c r="AZ15"/>
  <c r="AY15"/>
  <c r="AX15"/>
  <c r="BK14"/>
  <c r="BJ14"/>
  <c r="BI14"/>
  <c r="BH14"/>
  <c r="BG14"/>
  <c r="BF14"/>
  <c r="BE14"/>
  <c r="BD14"/>
  <c r="BC14"/>
  <c r="BB14"/>
  <c r="BA14"/>
  <c r="AZ14"/>
  <c r="AY14"/>
  <c r="AX14"/>
  <c r="BK13"/>
  <c r="BJ13"/>
  <c r="BI13"/>
  <c r="BH13"/>
  <c r="BG13"/>
  <c r="BF13"/>
  <c r="BE13"/>
  <c r="BD13"/>
  <c r="BC13"/>
  <c r="BB13"/>
  <c r="BA13"/>
  <c r="AZ13"/>
  <c r="AY13"/>
  <c r="AX13"/>
  <c r="BK12"/>
  <c r="BJ12"/>
  <c r="BI12"/>
  <c r="BH12"/>
  <c r="BG12"/>
  <c r="BF12"/>
  <c r="BE12"/>
  <c r="BD12"/>
  <c r="BC12"/>
  <c r="BB12"/>
  <c r="BA12"/>
  <c r="AZ12"/>
  <c r="AY12"/>
  <c r="AX12"/>
  <c r="BK11"/>
  <c r="BJ11"/>
  <c r="BI11"/>
  <c r="BH11"/>
  <c r="BG11"/>
  <c r="BF11"/>
  <c r="BE11"/>
  <c r="BD11"/>
  <c r="BC11"/>
  <c r="BB11"/>
  <c r="BA11"/>
  <c r="AZ11"/>
  <c r="AY11"/>
  <c r="AX11"/>
  <c r="BK10"/>
  <c r="BJ10"/>
  <c r="BI10"/>
  <c r="BH10"/>
  <c r="BG10"/>
  <c r="BF10"/>
  <c r="BE10"/>
  <c r="BD10"/>
  <c r="BC10"/>
  <c r="BB10"/>
  <c r="BA10"/>
  <c r="AZ10"/>
  <c r="AY10"/>
  <c r="AX10"/>
  <c r="BK9"/>
  <c r="BJ9"/>
  <c r="BI9"/>
  <c r="BH9"/>
  <c r="BG9"/>
  <c r="BF9"/>
  <c r="BE9"/>
  <c r="BD9"/>
  <c r="BC9"/>
  <c r="BB9"/>
  <c r="BA9"/>
  <c r="AZ9"/>
  <c r="AY9"/>
  <c r="AX9"/>
  <c r="BK8"/>
  <c r="BJ8"/>
  <c r="BI8"/>
  <c r="BH8"/>
  <c r="BG8"/>
  <c r="BF8"/>
  <c r="BE8"/>
  <c r="BD8"/>
  <c r="BC8"/>
  <c r="BB8"/>
  <c r="BA8"/>
  <c r="AZ8"/>
  <c r="AY8"/>
  <c r="AX8"/>
  <c r="BK7"/>
  <c r="BJ7"/>
  <c r="BI7"/>
  <c r="BH7"/>
  <c r="BG7"/>
  <c r="BF7"/>
  <c r="BE7"/>
  <c r="BD7"/>
  <c r="BC7"/>
  <c r="BB7"/>
  <c r="BA7"/>
  <c r="AZ7"/>
  <c r="AY7"/>
  <c r="AX7"/>
  <c r="BK6"/>
  <c r="BJ6"/>
  <c r="BI6"/>
  <c r="BH6"/>
  <c r="BG6"/>
  <c r="BF6"/>
  <c r="BE6"/>
  <c r="BD6"/>
  <c r="BC6"/>
  <c r="BB6"/>
  <c r="BA6"/>
  <c r="AZ6"/>
  <c r="AY6"/>
  <c r="AX6"/>
  <c r="BK5"/>
  <c r="BJ5"/>
  <c r="BI5"/>
  <c r="BH5"/>
  <c r="BG5"/>
  <c r="BF5"/>
  <c r="BE5"/>
  <c r="BD5"/>
  <c r="BC5"/>
  <c r="BB5"/>
  <c r="BA5"/>
  <c r="AZ5"/>
  <c r="AY5"/>
  <c r="AX5"/>
  <c r="BK4"/>
  <c r="BJ4"/>
  <c r="BI4"/>
  <c r="BH4"/>
  <c r="BG4"/>
  <c r="BF4"/>
  <c r="BE4"/>
  <c r="BD4"/>
  <c r="BC4"/>
  <c r="BB4"/>
  <c r="BA4"/>
  <c r="AZ4"/>
  <c r="AY4"/>
  <c r="AX4"/>
  <c r="BR4" i="12"/>
  <c r="BR21"/>
  <c r="BQ21"/>
  <c r="BP21"/>
  <c r="BO21"/>
  <c r="BN21"/>
  <c r="BM21"/>
  <c r="BL21"/>
  <c r="BK21"/>
  <c r="BJ21"/>
  <c r="BI21"/>
  <c r="BH21"/>
  <c r="BG21"/>
  <c r="BF21"/>
  <c r="BE21"/>
  <c r="BR20"/>
  <c r="BQ20"/>
  <c r="BP20"/>
  <c r="BO20"/>
  <c r="BN20"/>
  <c r="BM20"/>
  <c r="BL20"/>
  <c r="BK20"/>
  <c r="BJ20"/>
  <c r="BI20"/>
  <c r="BH20"/>
  <c r="BG20"/>
  <c r="BF20"/>
  <c r="BE20"/>
  <c r="BR19"/>
  <c r="BQ19"/>
  <c r="BP19"/>
  <c r="BO19"/>
  <c r="BN19"/>
  <c r="BM19"/>
  <c r="BL19"/>
  <c r="BK19"/>
  <c r="BJ19"/>
  <c r="BI19"/>
  <c r="BH19"/>
  <c r="BG19"/>
  <c r="BF19"/>
  <c r="BE19"/>
  <c r="BR18"/>
  <c r="BQ18"/>
  <c r="BP18"/>
  <c r="BO18"/>
  <c r="BN18"/>
  <c r="BM18"/>
  <c r="BL18"/>
  <c r="BK18"/>
  <c r="BJ18"/>
  <c r="BI18"/>
  <c r="BH18"/>
  <c r="BG18"/>
  <c r="BF18"/>
  <c r="BE18"/>
  <c r="BR17"/>
  <c r="BQ17"/>
  <c r="BP17"/>
  <c r="BO17"/>
  <c r="BN17"/>
  <c r="BM17"/>
  <c r="BL17"/>
  <c r="BK17"/>
  <c r="BJ17"/>
  <c r="BI17"/>
  <c r="BH17"/>
  <c r="BG17"/>
  <c r="BF17"/>
  <c r="BE17"/>
  <c r="BR16"/>
  <c r="BQ16"/>
  <c r="BP16"/>
  <c r="BO16"/>
  <c r="BN16"/>
  <c r="BM16"/>
  <c r="BL16"/>
  <c r="BK16"/>
  <c r="BJ16"/>
  <c r="BI16"/>
  <c r="BH16"/>
  <c r="BG16"/>
  <c r="BF16"/>
  <c r="BE16"/>
  <c r="BR15"/>
  <c r="BQ15"/>
  <c r="BP15"/>
  <c r="BO15"/>
  <c r="BN15"/>
  <c r="BM15"/>
  <c r="BL15"/>
  <c r="BK15"/>
  <c r="BJ15"/>
  <c r="BI15"/>
  <c r="BH15"/>
  <c r="BG15"/>
  <c r="BF15"/>
  <c r="BE15"/>
  <c r="BR14"/>
  <c r="BQ14"/>
  <c r="BP14"/>
  <c r="BO14"/>
  <c r="BN14"/>
  <c r="BM14"/>
  <c r="BL14"/>
  <c r="BK14"/>
  <c r="BJ14"/>
  <c r="BI14"/>
  <c r="BH14"/>
  <c r="BG14"/>
  <c r="BF14"/>
  <c r="BE14"/>
  <c r="BR13"/>
  <c r="BQ13"/>
  <c r="BP13"/>
  <c r="BO13"/>
  <c r="BN13"/>
  <c r="BM13"/>
  <c r="BL13"/>
  <c r="BK13"/>
  <c r="BJ13"/>
  <c r="BI13"/>
  <c r="BH13"/>
  <c r="BG13"/>
  <c r="BF13"/>
  <c r="BE13"/>
  <c r="BR12"/>
  <c r="BQ12"/>
  <c r="BP12"/>
  <c r="BO12"/>
  <c r="BN12"/>
  <c r="BM12"/>
  <c r="BL12"/>
  <c r="BK12"/>
  <c r="BJ12"/>
  <c r="BI12"/>
  <c r="BH12"/>
  <c r="BG12"/>
  <c r="BF12"/>
  <c r="BE12"/>
  <c r="BR11"/>
  <c r="BQ11"/>
  <c r="BP11"/>
  <c r="BO11"/>
  <c r="BN11"/>
  <c r="BM11"/>
  <c r="BL11"/>
  <c r="BK11"/>
  <c r="BJ11"/>
  <c r="BI11"/>
  <c r="BH11"/>
  <c r="BG11"/>
  <c r="BF11"/>
  <c r="BE11"/>
  <c r="BR10"/>
  <c r="BQ10"/>
  <c r="BP10"/>
  <c r="BO10"/>
  <c r="BN10"/>
  <c r="BM10"/>
  <c r="BL10"/>
  <c r="BK10"/>
  <c r="BJ10"/>
  <c r="BI10"/>
  <c r="BH10"/>
  <c r="BG10"/>
  <c r="BF10"/>
  <c r="BE10"/>
  <c r="BR9"/>
  <c r="BQ9"/>
  <c r="BP9"/>
  <c r="BO9"/>
  <c r="BN9"/>
  <c r="BM9"/>
  <c r="BL9"/>
  <c r="BK9"/>
  <c r="BJ9"/>
  <c r="BI9"/>
  <c r="BH9"/>
  <c r="BG9"/>
  <c r="BF9"/>
  <c r="BE9"/>
  <c r="BR8"/>
  <c r="BQ8"/>
  <c r="BP8"/>
  <c r="BO8"/>
  <c r="BN8"/>
  <c r="BM8"/>
  <c r="BL8"/>
  <c r="BK8"/>
  <c r="BJ8"/>
  <c r="BI8"/>
  <c r="BH8"/>
  <c r="BG8"/>
  <c r="BF8"/>
  <c r="BE8"/>
  <c r="BR7"/>
  <c r="BQ7"/>
  <c r="BP7"/>
  <c r="BO7"/>
  <c r="BN7"/>
  <c r="BM7"/>
  <c r="BL7"/>
  <c r="BK7"/>
  <c r="BJ7"/>
  <c r="BI7"/>
  <c r="BH7"/>
  <c r="BG7"/>
  <c r="BF7"/>
  <c r="BE7"/>
  <c r="BR6"/>
  <c r="BQ6"/>
  <c r="BP6"/>
  <c r="BO6"/>
  <c r="BN6"/>
  <c r="BM6"/>
  <c r="BL6"/>
  <c r="BK6"/>
  <c r="BJ6"/>
  <c r="BI6"/>
  <c r="BH6"/>
  <c r="BG6"/>
  <c r="BF6"/>
  <c r="BE6"/>
  <c r="BR5"/>
  <c r="BQ5"/>
  <c r="BP5"/>
  <c r="BO5"/>
  <c r="BN5"/>
  <c r="BM5"/>
  <c r="BL5"/>
  <c r="BK5"/>
  <c r="BJ5"/>
  <c r="BI5"/>
  <c r="BH5"/>
  <c r="BG5"/>
  <c r="BF5"/>
  <c r="BE5"/>
  <c r="BQ4"/>
  <c r="BP4"/>
  <c r="BO4"/>
  <c r="BN4"/>
  <c r="BM4"/>
  <c r="BL4"/>
  <c r="BK4"/>
  <c r="BJ4"/>
  <c r="BI4"/>
  <c r="BH4"/>
  <c r="BG4"/>
  <c r="BF4"/>
  <c r="BE4"/>
  <c r="BO20" i="16" l="1"/>
  <c r="BN20"/>
  <c r="BP20"/>
  <c r="BO19"/>
  <c r="BN19"/>
  <c r="BP19"/>
  <c r="BO18"/>
  <c r="BN18"/>
  <c r="BP18"/>
  <c r="BO17"/>
  <c r="BN17"/>
  <c r="BP17"/>
  <c r="BO16"/>
  <c r="BN16"/>
  <c r="BP16"/>
  <c r="BO15"/>
  <c r="BN15"/>
  <c r="BP15"/>
  <c r="BW5" i="15"/>
  <c r="BY5"/>
  <c r="BW7"/>
  <c r="BY7"/>
  <c r="BY21"/>
  <c r="BW21"/>
  <c r="BW6"/>
  <c r="BY6"/>
  <c r="BW8"/>
  <c r="BY8"/>
  <c r="BW10"/>
  <c r="BY10"/>
  <c r="BY16"/>
  <c r="BW16"/>
  <c r="BY18"/>
  <c r="BW18"/>
  <c r="BY20"/>
  <c r="BW20"/>
  <c r="BY15"/>
  <c r="BW15"/>
  <c r="BY14"/>
  <c r="BW14"/>
  <c r="BW12"/>
  <c r="BY12"/>
  <c r="BW13"/>
  <c r="BY13"/>
  <c r="BY9"/>
  <c r="BW9"/>
  <c r="BW11"/>
  <c r="BY11"/>
  <c r="BY19"/>
  <c r="BY17"/>
  <c r="BN13" i="16"/>
  <c r="BO13"/>
  <c r="BP13"/>
  <c r="BN12"/>
  <c r="BO12"/>
  <c r="BP12"/>
  <c r="BX4" i="15"/>
  <c r="BX6"/>
  <c r="BP8" i="16"/>
  <c r="BP7"/>
  <c r="BP9"/>
  <c r="BX12" i="15"/>
  <c r="BX14"/>
  <c r="BX16"/>
  <c r="BX18"/>
  <c r="BX20"/>
  <c r="BX8"/>
  <c r="BX10"/>
  <c r="BU19" i="12"/>
  <c r="BS19"/>
  <c r="BT19"/>
  <c r="BU14"/>
  <c r="BT14"/>
  <c r="BS4"/>
  <c r="BU4"/>
  <c r="BT12"/>
  <c r="BS12"/>
  <c r="BU12"/>
  <c r="BO5" i="16"/>
  <c r="BO7"/>
  <c r="BO9"/>
  <c r="BO4"/>
  <c r="BO6"/>
  <c r="BO8"/>
  <c r="BX5" i="15"/>
  <c r="BX7"/>
  <c r="BX9"/>
  <c r="BX11"/>
  <c r="BX13"/>
  <c r="BX15"/>
  <c r="BX17"/>
  <c r="BX19"/>
  <c r="BX21"/>
  <c r="BN4" i="16"/>
  <c r="BP4"/>
  <c r="BN5"/>
  <c r="BP5"/>
  <c r="BN6"/>
  <c r="BP6"/>
  <c r="BN7"/>
  <c r="BN8"/>
  <c r="BN9"/>
  <c r="BS7" i="12"/>
  <c r="BT7"/>
</calcChain>
</file>

<file path=xl/sharedStrings.xml><?xml version="1.0" encoding="utf-8"?>
<sst xmlns="http://schemas.openxmlformats.org/spreadsheetml/2006/main" count="1104" uniqueCount="77">
  <si>
    <t>классы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</si>
  <si>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</si>
  <si>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</si>
  <si>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</si>
  <si>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</si>
  <si>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</si>
  <si>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</si>
  <si>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</si>
  <si>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</si>
  <si>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</si>
  <si>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</si>
  <si>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</si>
  <si>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</si>
  <si>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</si>
  <si>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</si>
  <si>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</si>
  <si>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</si>
  <si>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</si>
  <si>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</si>
  <si>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региональный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</si>
  <si>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</si>
  <si>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</si>
  <si>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</si>
  <si>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</si>
  <si>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</si>
  <si>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</si>
  <si>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</si>
  <si>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</si>
  <si>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</si>
  <si>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</si>
  <si>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</si>
  <si>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</si>
  <si>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</si>
  <si>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</si>
  <si>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</si>
  <si>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</si>
  <si>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</si>
  <si>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</si>
  <si>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</si>
  <si>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</si>
  <si>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</si>
  <si>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</si>
  <si>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</si>
  <si>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</si>
  <si>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</si>
  <si>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</si>
  <si>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</si>
  <si>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</si>
  <si>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</si>
  <si>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</si>
  <si>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</si>
  <si>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</si>
  <si>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 xml:space="preserve"> - обществознание</t>
  </si>
  <si>
    <t>ГРАФИК КОНТРОЛЬНЫХ РАБОТ МОУ Любимская ООШ им.В.Ю.Орлова 2 четверть</t>
  </si>
  <si>
    <t>ноябрь</t>
  </si>
  <si>
    <t>Ря</t>
  </si>
  <si>
    <t>декабрь</t>
  </si>
  <si>
    <t>Рр</t>
  </si>
  <si>
    <t>Ня2</t>
  </si>
  <si>
    <t>сентябрь</t>
  </si>
  <si>
    <t>октябрь</t>
  </si>
  <si>
    <t>Ая2</t>
  </si>
  <si>
    <t>ГРАФИК КОНТРОЛЬНЫХ РАБОТ МОУ Любимская ООШ им.В.Ю.Орлова 1 четверть</t>
  </si>
  <si>
    <t>январь                                                              февраль</t>
  </si>
  <si>
    <t xml:space="preserve">март                        </t>
  </si>
  <si>
    <t xml:space="preserve">апрель                                                                              </t>
  </si>
  <si>
    <t>май</t>
  </si>
  <si>
    <t>ГРАФИК КОНТРОЛЬНЫХ РАБОТ МОУ Любимская ООШ им.В.Ю.Орлова 3 четверть</t>
  </si>
  <si>
    <t>ГРАФИК КОНТРОЛЬНЫХ РАБОТ МОУ Любимская ООШ им.В.Ю.Орлова 4 четверть</t>
  </si>
  <si>
    <t>Кр</t>
  </si>
  <si>
    <t>- комплексная работа</t>
  </si>
  <si>
    <t>второй иностранный язык немецкий</t>
  </si>
  <si>
    <t>второй иностранный язык английский</t>
  </si>
  <si>
    <t>9а</t>
  </si>
  <si>
    <t>Рл</t>
  </si>
  <si>
    <t>родная литература</t>
  </si>
  <si>
    <t>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</si>
</sst>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Alignment="1"/>
    <xf numFmtId="0" fontId="1" fillId="0" borderId="0" xfId="0" applyFont="1" applyFill="1"/>
    <xf numFmtId="0" fontId="3" fillId="0" borderId="0" xfId="0" applyFont="1"/>
    <xf numFmtId="0" fontId="1" fillId="5" borderId="0" xfId="0" applyFont="1" applyFill="1"/>
    <xf numFmtId="0" fontId="3" fillId="6" borderId="1" xfId="0" applyFont="1" applyFill="1" applyBorder="1"/>
    <xf numFmtId="0" fontId="3" fillId="6" borderId="3" xfId="0" applyFont="1" applyFill="1" applyBorder="1"/>
    <xf numFmtId="0" fontId="1" fillId="5" borderId="1" xfId="0" applyFont="1" applyFill="1" applyBorder="1"/>
    <xf numFmtId="0" fontId="4" fillId="0" borderId="1" xfId="0" applyFont="1" applyBorder="1" applyAlignment="1">
      <alignment horizontal="center"/>
    </xf>
    <xf numFmtId="0" fontId="2" fillId="7" borderId="1" xfId="0" applyFont="1" applyFill="1" applyBorder="1"/>
    <xf numFmtId="0" fontId="1" fillId="7" borderId="1" xfId="0" applyFont="1" applyFill="1" applyBorder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0" xfId="0" applyFont="1" applyFill="1"/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1" fillId="4" borderId="1" xfId="0" applyFont="1" applyFill="1" applyBorder="1"/>
    <xf numFmtId="0" fontId="3" fillId="9" borderId="1" xfId="0" applyFont="1" applyFill="1" applyBorder="1"/>
    <xf numFmtId="0" fontId="3" fillId="8" borderId="0" xfId="0" applyFont="1" applyFill="1" applyBorder="1"/>
    <xf numFmtId="0" fontId="2" fillId="0" borderId="2" xfId="0" applyFont="1" applyBorder="1" applyAlignment="1">
      <alignment horizontal="center"/>
    </xf>
    <xf numFmtId="0" fontId="3" fillId="6" borderId="4" xfId="0" applyFont="1" applyFill="1" applyBorder="1"/>
    <xf numFmtId="0" fontId="1" fillId="7" borderId="0" xfId="0" applyFont="1" applyFill="1" applyBorder="1"/>
    <xf numFmtId="0" fontId="3" fillId="8" borderId="4" xfId="0" applyFont="1" applyFill="1" applyBorder="1"/>
    <xf numFmtId="0" fontId="3" fillId="9" borderId="4" xfId="0" applyFont="1" applyFill="1" applyBorder="1"/>
    <xf numFmtId="0" fontId="3" fillId="8" borderId="5" xfId="0" applyFont="1" applyFill="1" applyBorder="1"/>
    <xf numFmtId="0" fontId="1" fillId="7" borderId="5" xfId="0" applyFont="1" applyFill="1" applyBorder="1"/>
    <xf numFmtId="0" fontId="3" fillId="8" borderId="6" xfId="0" applyFont="1" applyFill="1" applyBorder="1"/>
    <xf numFmtId="0" fontId="3" fillId="6" borderId="5" xfId="0" applyFont="1" applyFill="1" applyBorder="1"/>
    <xf numFmtId="0" fontId="1" fillId="0" borderId="1" xfId="0" applyFont="1" applyFill="1" applyBorder="1"/>
    <xf numFmtId="0" fontId="3" fillId="6" borderId="7" xfId="0" applyFont="1" applyFill="1" applyBorder="1"/>
    <xf numFmtId="0" fontId="1" fillId="7" borderId="7" xfId="0" applyFont="1" applyFill="1" applyBorder="1"/>
    <xf numFmtId="0" fontId="3" fillId="9" borderId="8" xfId="0" applyFont="1" applyFill="1" applyBorder="1"/>
    <xf numFmtId="0" fontId="3" fillId="6" borderId="8" xfId="0" applyFont="1" applyFill="1" applyBorder="1"/>
    <xf numFmtId="0" fontId="1" fillId="10" borderId="1" xfId="0" applyFont="1" applyFill="1" applyBorder="1"/>
    <xf numFmtId="49" fontId="1" fillId="0" borderId="0" xfId="0" applyNumberFormat="1" applyFont="1"/>
    <xf numFmtId="49" fontId="1" fillId="7" borderId="0" xfId="0" applyNumberFormat="1" applyFont="1" applyFill="1" applyAlignment="1">
      <alignment horizontal="center"/>
    </xf>
    <xf numFmtId="0" fontId="1" fillId="11" borderId="1" xfId="0" applyFont="1" applyFill="1" applyBorder="1"/>
    <xf numFmtId="0" fontId="2" fillId="7" borderId="0" xfId="0" applyFont="1" applyFill="1" applyAlignment="1"/>
    <xf numFmtId="0" fontId="1" fillId="7" borderId="0" xfId="0" applyFont="1" applyFill="1" applyAlignment="1"/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zoomScale="60" zoomScaleNormal="60" workbookViewId="0">
      <pane ySplit="3" topLeftCell="A4" activePane="bottomLeft" state="frozen"/>
      <selection pane="bottomLeft" activeCell="AL18" sqref="AL18"/>
    </sheetView>
  </sheetViews>
  <sheetFormatPr defaultRowHeight="15"/>
  <cols>
    <col min="1" max="1" width="9.140625" style="1"/>
    <col min="2" max="48" width="4.28515625" style="1" customWidth="1"/>
    <col min="49" max="63" width="4" style="1" customWidth="1"/>
    <col min="64" max="16384" width="9.140625" style="1"/>
  </cols>
  <sheetData>
    <row r="1" spans="1:63">
      <c r="B1" s="20" t="s">
        <v>62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63" s="3" customFormat="1" ht="36" customHeight="1">
      <c r="B2" s="45" t="s">
        <v>59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 t="s">
        <v>60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63" s="8" customFormat="1">
      <c r="A3" s="2" t="s">
        <v>0</v>
      </c>
      <c r="B3" s="15">
        <v>1</v>
      </c>
      <c r="C3" s="15">
        <v>2</v>
      </c>
      <c r="D3" s="15">
        <v>5</v>
      </c>
      <c r="E3" s="15">
        <v>6</v>
      </c>
      <c r="F3" s="15">
        <v>7</v>
      </c>
      <c r="G3" s="15">
        <v>8</v>
      </c>
      <c r="H3" s="15">
        <v>9</v>
      </c>
      <c r="I3" s="15">
        <v>12</v>
      </c>
      <c r="J3" s="15">
        <v>13</v>
      </c>
      <c r="K3" s="15">
        <v>14</v>
      </c>
      <c r="L3" s="15">
        <v>15</v>
      </c>
      <c r="M3" s="15">
        <v>16</v>
      </c>
      <c r="N3" s="15">
        <v>19</v>
      </c>
      <c r="O3" s="15">
        <v>20</v>
      </c>
      <c r="P3" s="15">
        <v>20</v>
      </c>
      <c r="Q3" s="15">
        <v>21</v>
      </c>
      <c r="R3" s="15">
        <v>22</v>
      </c>
      <c r="S3" s="15">
        <v>23</v>
      </c>
      <c r="T3" s="15">
        <v>26</v>
      </c>
      <c r="U3" s="15">
        <v>26</v>
      </c>
      <c r="V3" s="15">
        <v>27</v>
      </c>
      <c r="W3" s="15">
        <v>28</v>
      </c>
      <c r="X3" s="15">
        <v>28</v>
      </c>
      <c r="Y3" s="15">
        <v>29</v>
      </c>
      <c r="Z3" s="15">
        <v>30</v>
      </c>
      <c r="AA3" s="15">
        <v>3</v>
      </c>
      <c r="AB3" s="15">
        <v>4</v>
      </c>
      <c r="AC3" s="15">
        <v>4</v>
      </c>
      <c r="AD3" s="15">
        <v>5</v>
      </c>
      <c r="AE3" s="15">
        <v>6</v>
      </c>
      <c r="AF3" s="15">
        <v>7</v>
      </c>
      <c r="AG3" s="15">
        <v>7</v>
      </c>
      <c r="AH3" s="15">
        <v>10</v>
      </c>
      <c r="AI3" s="15">
        <v>10</v>
      </c>
      <c r="AJ3" s="15">
        <v>10</v>
      </c>
      <c r="AK3" s="15">
        <v>11</v>
      </c>
      <c r="AL3" s="15">
        <v>12</v>
      </c>
      <c r="AM3" s="15">
        <v>13</v>
      </c>
      <c r="AN3" s="15">
        <v>14</v>
      </c>
      <c r="AO3" s="15">
        <v>14</v>
      </c>
      <c r="AP3" s="15">
        <v>17</v>
      </c>
      <c r="AQ3" s="15">
        <v>17</v>
      </c>
      <c r="AR3" s="15">
        <v>18</v>
      </c>
      <c r="AS3" s="15">
        <v>18</v>
      </c>
      <c r="AT3" s="15">
        <v>19</v>
      </c>
      <c r="AU3" s="15">
        <v>20</v>
      </c>
      <c r="AV3" s="15">
        <v>21</v>
      </c>
      <c r="AW3" s="11" t="s">
        <v>55</v>
      </c>
      <c r="AX3" s="12" t="s">
        <v>30</v>
      </c>
      <c r="AY3" s="12" t="s">
        <v>21</v>
      </c>
      <c r="AZ3" s="12" t="s">
        <v>31</v>
      </c>
      <c r="BA3" s="12" t="s">
        <v>26</v>
      </c>
      <c r="BB3" s="12" t="s">
        <v>27</v>
      </c>
      <c r="BC3" s="11" t="s">
        <v>25</v>
      </c>
      <c r="BD3" s="12" t="s">
        <v>32</v>
      </c>
      <c r="BE3" s="12" t="s">
        <v>28</v>
      </c>
      <c r="BF3" s="12" t="s">
        <v>34</v>
      </c>
      <c r="BG3" s="12" t="s">
        <v>33</v>
      </c>
      <c r="BH3" s="12" t="s">
        <v>29</v>
      </c>
      <c r="BI3" s="11" t="s">
        <v>47</v>
      </c>
      <c r="BJ3" s="12" t="s">
        <v>49</v>
      </c>
      <c r="BK3" s="11" t="s">
        <v>51</v>
      </c>
    </row>
    <row r="4" spans="1:63" s="8" customFormat="1" ht="15.75">
      <c r="A4" s="2" t="s">
        <v>1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6"/>
      <c r="S4" s="17"/>
      <c r="T4" s="17"/>
      <c r="U4" s="17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17"/>
      <c r="AQ4" s="17"/>
      <c r="AR4" s="17"/>
      <c r="AS4" s="16"/>
      <c r="AT4" s="16"/>
      <c r="AU4" s="16"/>
      <c r="AV4" s="16"/>
      <c r="AW4" s="14">
        <f>COUNTIF(B4:AV4,"Ря")</f>
        <v>0</v>
      </c>
      <c r="AX4" s="14">
        <f t="shared" ref="AX4:AX21" si="0">COUNTIF(B4:AV4,"Ал")</f>
        <v>0</v>
      </c>
      <c r="AY4" s="14">
        <f t="shared" ref="AY4:AY21" si="1">COUNTIF(B4:AV4,"М")</f>
        <v>0</v>
      </c>
      <c r="AZ4" s="14">
        <f t="shared" ref="AZ4:AZ21" si="2">COUNTIF(B4:AV4,"Гм")</f>
        <v>0</v>
      </c>
      <c r="BA4" s="14">
        <f t="shared" ref="BA4:BA21" si="3">COUNTIF(B4:AV4,"Ф")</f>
        <v>0</v>
      </c>
      <c r="BB4" s="14">
        <f t="shared" ref="BB4:BB21" si="4">COUNTIF(B4:AV4,"Х")</f>
        <v>0</v>
      </c>
      <c r="BC4" s="14">
        <f t="shared" ref="BC4:BC21" si="5">COUNTIF(B4:AV4,"Б")</f>
        <v>0</v>
      </c>
      <c r="BD4" s="14">
        <f t="shared" ref="BD4:BD21" si="6">COUNTIF(B4:AV4,"Гг")</f>
        <v>0</v>
      </c>
      <c r="BE4" s="14">
        <f t="shared" ref="BE4:BE21" si="7">COUNTIF(B4:AV4,"Ом")</f>
        <v>0</v>
      </c>
      <c r="BF4" s="14">
        <f t="shared" ref="BF4:BF21" si="8">COUNTIF(B4:AV4,"Ая")</f>
        <v>0</v>
      </c>
      <c r="BG4" s="14">
        <f t="shared" ref="BG4:BG21" si="9">COUNTIF(B4:AV4,"Ня")</f>
        <v>0</v>
      </c>
      <c r="BH4" s="14">
        <f t="shared" ref="BH4:BH21" si="10">COUNTIF(B4:AV4,"И")</f>
        <v>0</v>
      </c>
      <c r="BI4" s="14">
        <f t="shared" ref="BI4:BI21" si="11">COUNTIF(B4:AV4,"Ин")</f>
        <v>0</v>
      </c>
      <c r="BJ4" s="14">
        <f t="shared" ref="BJ4:BJ21" si="12">COUNTIF(B4:AV4,"Л")</f>
        <v>0</v>
      </c>
      <c r="BK4" s="14">
        <f t="shared" ref="BK4:BK21" si="13">COUNTIF(B4:AV4,"Об")</f>
        <v>0</v>
      </c>
    </row>
    <row r="5" spans="1:63" s="8" customFormat="1" ht="15.75">
      <c r="A5" s="2" t="s">
        <v>2</v>
      </c>
      <c r="B5" s="16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6"/>
      <c r="Q5" s="16"/>
      <c r="R5" s="17"/>
      <c r="S5" s="16"/>
      <c r="T5" s="16"/>
      <c r="U5" s="16"/>
      <c r="V5" s="16"/>
      <c r="W5" s="16"/>
      <c r="X5" s="16"/>
      <c r="Y5" s="16"/>
      <c r="Z5" s="16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6"/>
      <c r="AR5" s="16"/>
      <c r="AS5" s="17"/>
      <c r="AT5" s="16"/>
      <c r="AU5" s="16"/>
      <c r="AV5" s="16"/>
      <c r="AW5" s="14">
        <f t="shared" ref="AW5:AW21" si="14">COUNTIF(B5:AV5,"Ря")</f>
        <v>0</v>
      </c>
      <c r="AX5" s="14">
        <f t="shared" si="0"/>
        <v>0</v>
      </c>
      <c r="AY5" s="14">
        <f t="shared" si="1"/>
        <v>0</v>
      </c>
      <c r="AZ5" s="14">
        <f t="shared" si="2"/>
        <v>0</v>
      </c>
      <c r="BA5" s="14">
        <f t="shared" si="3"/>
        <v>0</v>
      </c>
      <c r="BB5" s="14">
        <f t="shared" si="4"/>
        <v>0</v>
      </c>
      <c r="BC5" s="14">
        <f t="shared" si="5"/>
        <v>0</v>
      </c>
      <c r="BD5" s="14">
        <f t="shared" si="6"/>
        <v>0</v>
      </c>
      <c r="BE5" s="14">
        <f t="shared" si="7"/>
        <v>0</v>
      </c>
      <c r="BF5" s="14">
        <f t="shared" si="8"/>
        <v>0</v>
      </c>
      <c r="BG5" s="14">
        <f t="shared" si="9"/>
        <v>0</v>
      </c>
      <c r="BH5" s="14">
        <f t="shared" si="10"/>
        <v>0</v>
      </c>
      <c r="BI5" s="14">
        <f t="shared" si="11"/>
        <v>0</v>
      </c>
      <c r="BJ5" s="14">
        <f t="shared" si="12"/>
        <v>0</v>
      </c>
      <c r="BK5" s="14">
        <f t="shared" si="13"/>
        <v>0</v>
      </c>
    </row>
    <row r="6" spans="1:63" s="8" customFormat="1" ht="15.75">
      <c r="A6" s="2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1" t="s">
        <v>55</v>
      </c>
      <c r="N6" s="17"/>
      <c r="O6" s="17"/>
      <c r="P6" s="16"/>
      <c r="Q6" s="16"/>
      <c r="R6" s="11" t="s">
        <v>21</v>
      </c>
      <c r="S6" s="16"/>
      <c r="T6" s="16"/>
      <c r="U6" s="17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1" t="s">
        <v>55</v>
      </c>
      <c r="AO6" s="16"/>
      <c r="AP6" s="16"/>
      <c r="AQ6" s="16"/>
      <c r="AR6" s="16"/>
      <c r="AS6" s="11" t="s">
        <v>21</v>
      </c>
      <c r="AT6" s="16"/>
      <c r="AU6" s="11" t="s">
        <v>28</v>
      </c>
      <c r="AV6" s="16"/>
      <c r="AW6" s="14">
        <f t="shared" si="14"/>
        <v>2</v>
      </c>
      <c r="AX6" s="14">
        <f t="shared" si="0"/>
        <v>0</v>
      </c>
      <c r="AY6" s="14">
        <f t="shared" si="1"/>
        <v>2</v>
      </c>
      <c r="AZ6" s="14">
        <f t="shared" si="2"/>
        <v>0</v>
      </c>
      <c r="BA6" s="14">
        <f t="shared" si="3"/>
        <v>0</v>
      </c>
      <c r="BB6" s="14">
        <f t="shared" si="4"/>
        <v>0</v>
      </c>
      <c r="BC6" s="14">
        <f t="shared" si="5"/>
        <v>0</v>
      </c>
      <c r="BD6" s="14">
        <f t="shared" si="6"/>
        <v>0</v>
      </c>
      <c r="BE6" s="14">
        <f t="shared" si="7"/>
        <v>1</v>
      </c>
      <c r="BF6" s="14">
        <f t="shared" si="8"/>
        <v>0</v>
      </c>
      <c r="BG6" s="14">
        <f t="shared" si="9"/>
        <v>0</v>
      </c>
      <c r="BH6" s="14">
        <f t="shared" si="10"/>
        <v>0</v>
      </c>
      <c r="BI6" s="14">
        <f t="shared" si="11"/>
        <v>0</v>
      </c>
      <c r="BJ6" s="14">
        <f t="shared" si="12"/>
        <v>0</v>
      </c>
      <c r="BK6" s="14">
        <f t="shared" si="13"/>
        <v>0</v>
      </c>
    </row>
    <row r="7" spans="1:63" s="8" customFormat="1" ht="15.75">
      <c r="A7" s="2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 t="s">
        <v>55</v>
      </c>
      <c r="N7" s="17"/>
      <c r="O7" s="17"/>
      <c r="P7" s="16"/>
      <c r="Q7" s="16"/>
      <c r="R7" s="13" t="s">
        <v>21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3" t="s">
        <v>28</v>
      </c>
      <c r="AR7" s="16"/>
      <c r="AS7" s="11" t="s">
        <v>21</v>
      </c>
      <c r="AT7" s="16"/>
      <c r="AU7" s="11" t="s">
        <v>55</v>
      </c>
      <c r="AV7" s="16"/>
      <c r="AW7" s="14">
        <f t="shared" si="14"/>
        <v>2</v>
      </c>
      <c r="AX7" s="14">
        <f t="shared" si="0"/>
        <v>0</v>
      </c>
      <c r="AY7" s="14">
        <f t="shared" si="1"/>
        <v>2</v>
      </c>
      <c r="AZ7" s="14">
        <f t="shared" si="2"/>
        <v>0</v>
      </c>
      <c r="BA7" s="14">
        <f t="shared" si="3"/>
        <v>0</v>
      </c>
      <c r="BB7" s="14">
        <f t="shared" si="4"/>
        <v>0</v>
      </c>
      <c r="BC7" s="14">
        <f t="shared" si="5"/>
        <v>0</v>
      </c>
      <c r="BD7" s="14">
        <f t="shared" si="6"/>
        <v>0</v>
      </c>
      <c r="BE7" s="14">
        <f t="shared" si="7"/>
        <v>1</v>
      </c>
      <c r="BF7" s="14">
        <f t="shared" si="8"/>
        <v>0</v>
      </c>
      <c r="BG7" s="14">
        <f t="shared" si="9"/>
        <v>0</v>
      </c>
      <c r="BH7" s="14">
        <f t="shared" si="10"/>
        <v>0</v>
      </c>
      <c r="BI7" s="14">
        <f t="shared" si="11"/>
        <v>0</v>
      </c>
      <c r="BJ7" s="14">
        <f t="shared" si="12"/>
        <v>0</v>
      </c>
      <c r="BK7" s="14">
        <f t="shared" si="13"/>
        <v>0</v>
      </c>
    </row>
    <row r="8" spans="1:63" s="8" customFormat="1" ht="15.75">
      <c r="A8" s="2" t="s">
        <v>5</v>
      </c>
      <c r="B8" s="16"/>
      <c r="C8" s="16"/>
      <c r="D8" s="16"/>
      <c r="E8" s="16"/>
      <c r="F8" s="16"/>
      <c r="G8" s="16"/>
      <c r="H8" s="16"/>
      <c r="I8" s="11" t="s">
        <v>55</v>
      </c>
      <c r="J8" s="16"/>
      <c r="K8" s="16"/>
      <c r="L8" s="16"/>
      <c r="M8" s="11" t="s">
        <v>21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1" t="s">
        <v>28</v>
      </c>
      <c r="AN8" s="16"/>
      <c r="AO8" s="16"/>
      <c r="AP8" s="16"/>
      <c r="AQ8" s="11" t="s">
        <v>55</v>
      </c>
      <c r="AR8" s="17"/>
      <c r="AS8" s="11" t="s">
        <v>21</v>
      </c>
      <c r="AT8" s="13" t="s">
        <v>33</v>
      </c>
      <c r="AU8" s="16"/>
      <c r="AV8" s="16"/>
      <c r="AW8" s="14">
        <f t="shared" si="14"/>
        <v>2</v>
      </c>
      <c r="AX8" s="14">
        <f t="shared" si="0"/>
        <v>0</v>
      </c>
      <c r="AY8" s="14">
        <f t="shared" si="1"/>
        <v>2</v>
      </c>
      <c r="AZ8" s="14">
        <f t="shared" si="2"/>
        <v>0</v>
      </c>
      <c r="BA8" s="14">
        <f t="shared" si="3"/>
        <v>0</v>
      </c>
      <c r="BB8" s="14">
        <f t="shared" si="4"/>
        <v>0</v>
      </c>
      <c r="BC8" s="14">
        <f t="shared" si="5"/>
        <v>0</v>
      </c>
      <c r="BD8" s="14">
        <f t="shared" si="6"/>
        <v>0</v>
      </c>
      <c r="BE8" s="14">
        <f t="shared" si="7"/>
        <v>1</v>
      </c>
      <c r="BF8" s="14">
        <f t="shared" si="8"/>
        <v>0</v>
      </c>
      <c r="BG8" s="14">
        <f t="shared" si="9"/>
        <v>1</v>
      </c>
      <c r="BH8" s="14">
        <f t="shared" si="10"/>
        <v>0</v>
      </c>
      <c r="BI8" s="14">
        <f t="shared" si="11"/>
        <v>0</v>
      </c>
      <c r="BJ8" s="14">
        <f t="shared" si="12"/>
        <v>0</v>
      </c>
      <c r="BK8" s="14">
        <f t="shared" si="13"/>
        <v>0</v>
      </c>
    </row>
    <row r="9" spans="1:63" s="8" customFormat="1" ht="15.75">
      <c r="A9" s="2" t="s">
        <v>6</v>
      </c>
      <c r="B9" s="16"/>
      <c r="C9" s="16"/>
      <c r="D9" s="16"/>
      <c r="E9" s="16"/>
      <c r="F9" s="16"/>
      <c r="G9" s="16"/>
      <c r="H9" s="16"/>
      <c r="I9" s="16"/>
      <c r="J9" s="11" t="s">
        <v>55</v>
      </c>
      <c r="K9" s="16"/>
      <c r="L9" s="11" t="s">
        <v>21</v>
      </c>
      <c r="M9" s="16"/>
      <c r="N9" s="16"/>
      <c r="O9" s="16"/>
      <c r="P9" s="16"/>
      <c r="Q9" s="17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3" t="s">
        <v>34</v>
      </c>
      <c r="AE9" s="16"/>
      <c r="AF9" s="16"/>
      <c r="AG9" s="16"/>
      <c r="AH9" s="16"/>
      <c r="AI9" s="16"/>
      <c r="AJ9" s="11" t="s">
        <v>28</v>
      </c>
      <c r="AK9" s="16"/>
      <c r="AL9" s="16"/>
      <c r="AM9" s="16"/>
      <c r="AN9" s="16"/>
      <c r="AO9" s="16"/>
      <c r="AP9" s="16"/>
      <c r="AQ9" s="11" t="s">
        <v>55</v>
      </c>
      <c r="AR9" s="17"/>
      <c r="AS9" s="11" t="s">
        <v>21</v>
      </c>
      <c r="AT9" s="11" t="s">
        <v>33</v>
      </c>
      <c r="AU9" s="16"/>
      <c r="AV9" s="16"/>
      <c r="AW9" s="14">
        <f t="shared" si="14"/>
        <v>2</v>
      </c>
      <c r="AX9" s="14">
        <f t="shared" si="0"/>
        <v>0</v>
      </c>
      <c r="AY9" s="14">
        <f t="shared" si="1"/>
        <v>2</v>
      </c>
      <c r="AZ9" s="14">
        <f t="shared" si="2"/>
        <v>0</v>
      </c>
      <c r="BA9" s="14">
        <f t="shared" si="3"/>
        <v>0</v>
      </c>
      <c r="BB9" s="14">
        <f t="shared" si="4"/>
        <v>0</v>
      </c>
      <c r="BC9" s="14">
        <f t="shared" si="5"/>
        <v>0</v>
      </c>
      <c r="BD9" s="14">
        <f t="shared" si="6"/>
        <v>0</v>
      </c>
      <c r="BE9" s="14">
        <f t="shared" si="7"/>
        <v>1</v>
      </c>
      <c r="BF9" s="14">
        <f t="shared" si="8"/>
        <v>1</v>
      </c>
      <c r="BG9" s="14">
        <f t="shared" si="9"/>
        <v>1</v>
      </c>
      <c r="BH9" s="14">
        <f t="shared" si="10"/>
        <v>0</v>
      </c>
      <c r="BI9" s="14">
        <f t="shared" si="11"/>
        <v>0</v>
      </c>
      <c r="BJ9" s="14">
        <f t="shared" si="12"/>
        <v>0</v>
      </c>
      <c r="BK9" s="14">
        <f t="shared" si="13"/>
        <v>0</v>
      </c>
    </row>
    <row r="10" spans="1:63" s="8" customFormat="1" ht="15.75">
      <c r="A10" s="2" t="s">
        <v>7</v>
      </c>
      <c r="B10" s="16"/>
      <c r="C10" s="17"/>
      <c r="D10" s="16"/>
      <c r="E10" s="16"/>
      <c r="F10" s="17"/>
      <c r="G10" s="16"/>
      <c r="H10" s="11" t="s">
        <v>55</v>
      </c>
      <c r="I10" s="16"/>
      <c r="J10" s="16"/>
      <c r="K10" s="16"/>
      <c r="L10" s="16"/>
      <c r="M10" s="16"/>
      <c r="N10" s="16"/>
      <c r="O10" s="16"/>
      <c r="P10" s="16"/>
      <c r="Q10" s="16"/>
      <c r="R10" s="11" t="s">
        <v>21</v>
      </c>
      <c r="S10" s="16"/>
      <c r="T10" s="16"/>
      <c r="U10" s="17"/>
      <c r="V10" s="16"/>
      <c r="W10" s="16"/>
      <c r="X10" s="16"/>
      <c r="Y10" s="16"/>
      <c r="Z10" s="1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1" t="s">
        <v>28</v>
      </c>
      <c r="AN10" s="16"/>
      <c r="AO10" s="17"/>
      <c r="AP10" s="17"/>
      <c r="AQ10" s="16"/>
      <c r="AR10" s="11" t="s">
        <v>33</v>
      </c>
      <c r="AS10" s="11" t="s">
        <v>21</v>
      </c>
      <c r="AT10" s="11" t="s">
        <v>55</v>
      </c>
      <c r="AU10" s="16"/>
      <c r="AV10" s="16"/>
      <c r="AW10" s="14">
        <f t="shared" si="14"/>
        <v>2</v>
      </c>
      <c r="AX10" s="14">
        <f t="shared" si="0"/>
        <v>0</v>
      </c>
      <c r="AY10" s="14">
        <f t="shared" si="1"/>
        <v>2</v>
      </c>
      <c r="AZ10" s="14">
        <f t="shared" si="2"/>
        <v>0</v>
      </c>
      <c r="BA10" s="14">
        <f t="shared" si="3"/>
        <v>0</v>
      </c>
      <c r="BB10" s="14">
        <f t="shared" si="4"/>
        <v>0</v>
      </c>
      <c r="BC10" s="14">
        <f t="shared" si="5"/>
        <v>0</v>
      </c>
      <c r="BD10" s="14">
        <f t="shared" si="6"/>
        <v>0</v>
      </c>
      <c r="BE10" s="14">
        <f t="shared" si="7"/>
        <v>1</v>
      </c>
      <c r="BF10" s="14">
        <f t="shared" si="8"/>
        <v>0</v>
      </c>
      <c r="BG10" s="14">
        <f t="shared" si="9"/>
        <v>1</v>
      </c>
      <c r="BH10" s="14">
        <f t="shared" si="10"/>
        <v>0</v>
      </c>
      <c r="BI10" s="14">
        <f t="shared" si="11"/>
        <v>0</v>
      </c>
      <c r="BJ10" s="14">
        <f t="shared" si="12"/>
        <v>0</v>
      </c>
      <c r="BK10" s="14">
        <f t="shared" si="13"/>
        <v>0</v>
      </c>
    </row>
    <row r="11" spans="1:63" s="8" customFormat="1" ht="15.75">
      <c r="A11" s="2" t="s">
        <v>8</v>
      </c>
      <c r="B11" s="16"/>
      <c r="C11" s="17"/>
      <c r="D11" s="16"/>
      <c r="E11" s="16"/>
      <c r="F11" s="17"/>
      <c r="G11" s="16"/>
      <c r="H11" s="16"/>
      <c r="I11" s="13" t="s">
        <v>55</v>
      </c>
      <c r="J11" s="16"/>
      <c r="K11" s="11" t="s">
        <v>21</v>
      </c>
      <c r="M11" s="16"/>
      <c r="N11" s="16"/>
      <c r="O11" s="16"/>
      <c r="P11" s="16"/>
      <c r="Q11" s="16"/>
      <c r="R11" s="17"/>
      <c r="S11" s="17"/>
      <c r="T11" s="17"/>
      <c r="U11" s="17"/>
      <c r="V11" s="18"/>
      <c r="W11" s="18"/>
      <c r="X11" s="18"/>
      <c r="Y11" s="16"/>
      <c r="Z11" s="16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6"/>
      <c r="AP11" s="16"/>
      <c r="AQ11" s="16"/>
      <c r="AR11" s="11" t="s">
        <v>33</v>
      </c>
      <c r="AS11" s="11" t="s">
        <v>28</v>
      </c>
      <c r="AT11" s="26" t="s">
        <v>55</v>
      </c>
      <c r="AU11" s="11" t="s">
        <v>21</v>
      </c>
      <c r="AV11" s="16"/>
      <c r="AW11" s="14">
        <f t="shared" si="14"/>
        <v>2</v>
      </c>
      <c r="AX11" s="14">
        <f t="shared" si="0"/>
        <v>0</v>
      </c>
      <c r="AY11" s="14">
        <f t="shared" si="1"/>
        <v>2</v>
      </c>
      <c r="AZ11" s="14">
        <f t="shared" si="2"/>
        <v>0</v>
      </c>
      <c r="BA11" s="14">
        <f t="shared" si="3"/>
        <v>0</v>
      </c>
      <c r="BB11" s="14">
        <f t="shared" si="4"/>
        <v>0</v>
      </c>
      <c r="BC11" s="14">
        <f t="shared" si="5"/>
        <v>0</v>
      </c>
      <c r="BD11" s="14">
        <f t="shared" si="6"/>
        <v>0</v>
      </c>
      <c r="BE11" s="14">
        <f t="shared" si="7"/>
        <v>1</v>
      </c>
      <c r="BF11" s="14">
        <f t="shared" si="8"/>
        <v>0</v>
      </c>
      <c r="BG11" s="14">
        <f t="shared" si="9"/>
        <v>1</v>
      </c>
      <c r="BH11" s="14">
        <f t="shared" si="10"/>
        <v>0</v>
      </c>
      <c r="BI11" s="14">
        <f t="shared" si="11"/>
        <v>0</v>
      </c>
      <c r="BJ11" s="14">
        <f t="shared" si="12"/>
        <v>0</v>
      </c>
      <c r="BK11" s="14">
        <f t="shared" si="13"/>
        <v>0</v>
      </c>
    </row>
    <row r="12" spans="1:63" s="8" customFormat="1" ht="15.75">
      <c r="A12" s="2" t="s">
        <v>9</v>
      </c>
      <c r="B12" s="16"/>
      <c r="C12" s="16"/>
      <c r="D12" s="16"/>
      <c r="E12" s="16"/>
      <c r="F12" s="16"/>
      <c r="G12" s="16"/>
      <c r="H12" s="16"/>
      <c r="I12" s="16"/>
      <c r="J12" s="11" t="s">
        <v>55</v>
      </c>
      <c r="K12" s="16"/>
      <c r="L12" s="16"/>
      <c r="M12" s="17"/>
      <c r="N12" s="13" t="s">
        <v>25</v>
      </c>
      <c r="O12" s="16"/>
      <c r="P12" s="23" t="s">
        <v>21</v>
      </c>
      <c r="Q12" s="16"/>
      <c r="R12" s="16"/>
      <c r="S12" s="16"/>
      <c r="T12" s="16"/>
      <c r="U12" s="17"/>
      <c r="V12" s="16"/>
      <c r="W12" s="11" t="s">
        <v>33</v>
      </c>
      <c r="X12" s="23" t="s">
        <v>55</v>
      </c>
      <c r="Y12" s="11" t="s">
        <v>34</v>
      </c>
      <c r="Z12" s="16"/>
      <c r="AA12" s="16"/>
      <c r="AB12" s="16"/>
      <c r="AC12" s="11" t="s">
        <v>21</v>
      </c>
      <c r="AD12" s="16"/>
      <c r="AE12" s="19"/>
      <c r="AF12" s="11" t="s">
        <v>21</v>
      </c>
      <c r="AG12" s="29" t="s">
        <v>28</v>
      </c>
      <c r="AH12" s="28"/>
      <c r="AI12" s="17"/>
      <c r="AJ12" s="16"/>
      <c r="AK12" s="16"/>
      <c r="AL12" s="16"/>
      <c r="AM12" s="16"/>
      <c r="AN12" s="16"/>
      <c r="AO12" s="16"/>
      <c r="AP12" s="16"/>
      <c r="AQ12" s="11" t="s">
        <v>34</v>
      </c>
      <c r="AR12" s="16"/>
      <c r="AS12" s="13" t="s">
        <v>29</v>
      </c>
      <c r="AT12" s="16"/>
      <c r="AU12" s="16"/>
      <c r="AV12" s="16"/>
      <c r="AW12" s="14">
        <f t="shared" si="14"/>
        <v>2</v>
      </c>
      <c r="AX12" s="14">
        <f t="shared" si="0"/>
        <v>0</v>
      </c>
      <c r="AY12" s="14">
        <f t="shared" si="1"/>
        <v>3</v>
      </c>
      <c r="AZ12" s="14">
        <f t="shared" si="2"/>
        <v>0</v>
      </c>
      <c r="BA12" s="14">
        <f t="shared" si="3"/>
        <v>0</v>
      </c>
      <c r="BB12" s="14">
        <f t="shared" si="4"/>
        <v>0</v>
      </c>
      <c r="BC12" s="14">
        <f t="shared" si="5"/>
        <v>1</v>
      </c>
      <c r="BD12" s="14">
        <f t="shared" si="6"/>
        <v>0</v>
      </c>
      <c r="BE12" s="14">
        <f t="shared" si="7"/>
        <v>1</v>
      </c>
      <c r="BF12" s="14">
        <f t="shared" si="8"/>
        <v>2</v>
      </c>
      <c r="BG12" s="14">
        <f t="shared" si="9"/>
        <v>1</v>
      </c>
      <c r="BH12" s="14">
        <f t="shared" si="10"/>
        <v>1</v>
      </c>
      <c r="BI12" s="14">
        <f t="shared" si="11"/>
        <v>0</v>
      </c>
      <c r="BJ12" s="14">
        <f t="shared" si="12"/>
        <v>0</v>
      </c>
      <c r="BK12" s="14">
        <f t="shared" si="13"/>
        <v>0</v>
      </c>
    </row>
    <row r="13" spans="1:63" s="8" customFormat="1" ht="15.75">
      <c r="A13" s="2" t="s">
        <v>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1" t="s">
        <v>55</v>
      </c>
      <c r="M13" s="17"/>
      <c r="N13" s="11" t="s">
        <v>25</v>
      </c>
      <c r="O13" s="17"/>
      <c r="P13" s="23" t="s">
        <v>21</v>
      </c>
      <c r="Q13" s="16"/>
      <c r="R13" s="16"/>
      <c r="S13" s="16"/>
      <c r="T13" s="16"/>
      <c r="U13" s="17"/>
      <c r="V13" s="16"/>
      <c r="W13" s="11" t="s">
        <v>34</v>
      </c>
      <c r="X13" s="23" t="s">
        <v>55</v>
      </c>
      <c r="Y13" s="11" t="s">
        <v>33</v>
      </c>
      <c r="Z13" s="16"/>
      <c r="AA13" s="16"/>
      <c r="AB13" s="16"/>
      <c r="AC13" s="35" t="s">
        <v>21</v>
      </c>
      <c r="AD13" s="36"/>
      <c r="AE13" s="36"/>
      <c r="AF13" s="37" t="s">
        <v>28</v>
      </c>
      <c r="AG13" s="35" t="s">
        <v>21</v>
      </c>
      <c r="AH13" s="24"/>
      <c r="AJ13" s="36"/>
      <c r="AK13" s="36"/>
      <c r="AL13" s="19"/>
      <c r="AM13" s="36"/>
      <c r="AN13" s="36"/>
      <c r="AO13" s="36"/>
      <c r="AP13" s="36"/>
      <c r="AQ13" s="35" t="s">
        <v>34</v>
      </c>
      <c r="AR13" s="36"/>
      <c r="AS13" s="35" t="s">
        <v>29</v>
      </c>
      <c r="AT13" s="16"/>
      <c r="AU13" s="16"/>
      <c r="AV13" s="16"/>
      <c r="AW13" s="14">
        <f t="shared" si="14"/>
        <v>2</v>
      </c>
      <c r="AX13" s="14">
        <f t="shared" si="0"/>
        <v>0</v>
      </c>
      <c r="AY13" s="14">
        <f t="shared" si="1"/>
        <v>3</v>
      </c>
      <c r="AZ13" s="14">
        <f t="shared" si="2"/>
        <v>0</v>
      </c>
      <c r="BA13" s="14">
        <f t="shared" si="3"/>
        <v>0</v>
      </c>
      <c r="BB13" s="14">
        <f t="shared" si="4"/>
        <v>0</v>
      </c>
      <c r="BC13" s="14">
        <f t="shared" si="5"/>
        <v>1</v>
      </c>
      <c r="BD13" s="14">
        <f t="shared" si="6"/>
        <v>0</v>
      </c>
      <c r="BE13" s="14">
        <f t="shared" si="7"/>
        <v>1</v>
      </c>
      <c r="BF13" s="14">
        <f t="shared" si="8"/>
        <v>2</v>
      </c>
      <c r="BG13" s="14">
        <f t="shared" si="9"/>
        <v>1</v>
      </c>
      <c r="BH13" s="14">
        <f t="shared" si="10"/>
        <v>1</v>
      </c>
      <c r="BI13" s="14">
        <f t="shared" si="11"/>
        <v>0</v>
      </c>
      <c r="BJ13" s="14">
        <f t="shared" si="12"/>
        <v>0</v>
      </c>
      <c r="BK13" s="14">
        <f t="shared" si="13"/>
        <v>0</v>
      </c>
    </row>
    <row r="14" spans="1:63" s="8" customFormat="1" ht="15.75">
      <c r="A14" s="2" t="s">
        <v>11</v>
      </c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3" t="s">
        <v>55</v>
      </c>
      <c r="R14" s="16"/>
      <c r="S14" s="23" t="s">
        <v>25</v>
      </c>
      <c r="T14" s="17"/>
      <c r="U14" s="11" t="s">
        <v>21</v>
      </c>
      <c r="V14" s="17"/>
      <c r="W14" s="17"/>
      <c r="X14" s="23" t="s">
        <v>21</v>
      </c>
      <c r="Y14" s="16"/>
      <c r="Z14" s="10" t="s">
        <v>49</v>
      </c>
      <c r="AA14" s="16"/>
      <c r="AB14" s="16"/>
      <c r="AC14" s="16"/>
      <c r="AD14" s="16"/>
      <c r="AE14" s="16"/>
      <c r="AF14" s="23" t="s">
        <v>29</v>
      </c>
      <c r="AG14" s="16"/>
      <c r="AH14" s="16"/>
      <c r="AI14" s="16"/>
      <c r="AJ14" s="11" t="s">
        <v>55</v>
      </c>
      <c r="AK14" s="11" t="s">
        <v>33</v>
      </c>
      <c r="AL14" s="16"/>
      <c r="AM14" s="16"/>
      <c r="AN14" s="16"/>
      <c r="AO14" s="11" t="s">
        <v>21</v>
      </c>
      <c r="AP14" s="17"/>
      <c r="AQ14" s="11" t="s">
        <v>29</v>
      </c>
      <c r="AR14" s="17"/>
      <c r="AS14" s="16"/>
      <c r="AT14" s="16"/>
      <c r="AU14" s="16"/>
      <c r="AV14" s="16"/>
      <c r="AW14" s="14">
        <f t="shared" si="14"/>
        <v>2</v>
      </c>
      <c r="AX14" s="14">
        <f t="shared" si="0"/>
        <v>0</v>
      </c>
      <c r="AY14" s="14">
        <f t="shared" si="1"/>
        <v>3</v>
      </c>
      <c r="AZ14" s="14">
        <f t="shared" si="2"/>
        <v>0</v>
      </c>
      <c r="BA14" s="14">
        <f t="shared" si="3"/>
        <v>0</v>
      </c>
      <c r="BB14" s="14">
        <f t="shared" si="4"/>
        <v>0</v>
      </c>
      <c r="BC14" s="14">
        <f t="shared" si="5"/>
        <v>1</v>
      </c>
      <c r="BD14" s="14">
        <f t="shared" si="6"/>
        <v>0</v>
      </c>
      <c r="BE14" s="14">
        <f t="shared" si="7"/>
        <v>0</v>
      </c>
      <c r="BF14" s="14">
        <f t="shared" si="8"/>
        <v>0</v>
      </c>
      <c r="BG14" s="14">
        <f t="shared" si="9"/>
        <v>1</v>
      </c>
      <c r="BH14" s="14">
        <f t="shared" si="10"/>
        <v>2</v>
      </c>
      <c r="BI14" s="14">
        <f t="shared" si="11"/>
        <v>0</v>
      </c>
      <c r="BJ14" s="14">
        <f t="shared" si="12"/>
        <v>1</v>
      </c>
      <c r="BK14" s="14">
        <f t="shared" si="13"/>
        <v>0</v>
      </c>
    </row>
    <row r="15" spans="1:63" s="8" customFormat="1" ht="15.75">
      <c r="A15" s="2" t="s">
        <v>12</v>
      </c>
      <c r="B15" s="16"/>
      <c r="C15" s="16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1" t="s">
        <v>55</v>
      </c>
      <c r="O15" s="17"/>
      <c r="P15" s="16"/>
      <c r="Q15" s="23" t="s">
        <v>55</v>
      </c>
      <c r="R15" s="16"/>
      <c r="S15" s="23" t="s">
        <v>25</v>
      </c>
      <c r="T15" s="17"/>
      <c r="U15" s="17"/>
      <c r="V15" s="17"/>
      <c r="W15" s="17"/>
      <c r="X15" s="23" t="s">
        <v>21</v>
      </c>
      <c r="Y15" s="16"/>
      <c r="Z15" s="19"/>
      <c r="AA15" s="16"/>
      <c r="AB15" s="16"/>
      <c r="AC15" s="16"/>
      <c r="AD15" s="16"/>
      <c r="AE15" s="16"/>
      <c r="AF15" s="23" t="s">
        <v>29</v>
      </c>
      <c r="AG15" s="16"/>
      <c r="AH15" s="16"/>
      <c r="AI15" s="16"/>
      <c r="AJ15" s="16"/>
      <c r="AK15" s="11" t="s">
        <v>33</v>
      </c>
      <c r="AL15" s="16"/>
      <c r="AM15" s="16"/>
      <c r="AN15" s="16"/>
      <c r="AO15" s="17"/>
      <c r="AP15" s="17"/>
      <c r="AQ15" s="16"/>
      <c r="AR15" s="16"/>
      <c r="AS15" s="11" t="s">
        <v>21</v>
      </c>
      <c r="AT15" s="16"/>
      <c r="AU15" s="16"/>
      <c r="AV15" s="16"/>
      <c r="AW15" s="14">
        <f t="shared" si="14"/>
        <v>2</v>
      </c>
      <c r="AX15" s="14">
        <f t="shared" si="0"/>
        <v>0</v>
      </c>
      <c r="AY15" s="14">
        <f t="shared" si="1"/>
        <v>2</v>
      </c>
      <c r="AZ15" s="14">
        <f t="shared" si="2"/>
        <v>0</v>
      </c>
      <c r="BA15" s="14">
        <f t="shared" si="3"/>
        <v>0</v>
      </c>
      <c r="BB15" s="14">
        <f t="shared" si="4"/>
        <v>0</v>
      </c>
      <c r="BC15" s="14">
        <f t="shared" si="5"/>
        <v>1</v>
      </c>
      <c r="BD15" s="14">
        <f t="shared" si="6"/>
        <v>0</v>
      </c>
      <c r="BE15" s="14">
        <f t="shared" si="7"/>
        <v>0</v>
      </c>
      <c r="BF15" s="14">
        <f t="shared" si="8"/>
        <v>0</v>
      </c>
      <c r="BG15" s="14">
        <f t="shared" si="9"/>
        <v>1</v>
      </c>
      <c r="BH15" s="14">
        <f t="shared" si="10"/>
        <v>1</v>
      </c>
      <c r="BI15" s="14">
        <f t="shared" si="11"/>
        <v>0</v>
      </c>
      <c r="BJ15" s="14">
        <f t="shared" si="12"/>
        <v>0</v>
      </c>
      <c r="BK15" s="14">
        <f t="shared" si="13"/>
        <v>0</v>
      </c>
    </row>
    <row r="16" spans="1:63" s="8" customFormat="1" ht="15.75">
      <c r="A16" s="2" t="s">
        <v>13</v>
      </c>
      <c r="B16" s="16"/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3" t="s">
        <v>29</v>
      </c>
      <c r="N16" s="17"/>
      <c r="O16" s="23" t="s">
        <v>21</v>
      </c>
      <c r="P16" s="16"/>
      <c r="Q16" s="13" t="s">
        <v>31</v>
      </c>
      <c r="R16" s="16"/>
      <c r="S16" s="19"/>
      <c r="T16" s="10" t="s">
        <v>30</v>
      </c>
      <c r="U16" s="22" t="s">
        <v>25</v>
      </c>
      <c r="V16" s="19"/>
      <c r="W16" s="19"/>
      <c r="X16" s="17"/>
      <c r="Y16" s="22" t="s">
        <v>55</v>
      </c>
      <c r="Z16" s="16"/>
      <c r="AA16" s="16"/>
      <c r="AB16" s="16"/>
      <c r="AC16" s="13" t="s">
        <v>31</v>
      </c>
      <c r="AD16" s="13" t="s">
        <v>26</v>
      </c>
      <c r="AE16" s="22" t="s">
        <v>29</v>
      </c>
      <c r="AF16" s="16"/>
      <c r="AG16" s="13" t="s">
        <v>29</v>
      </c>
      <c r="AH16" s="16"/>
      <c r="AI16" s="16"/>
      <c r="AJ16" s="13" t="s">
        <v>49</v>
      </c>
      <c r="AK16" s="13" t="s">
        <v>25</v>
      </c>
      <c r="AL16" s="16"/>
      <c r="AM16" s="16"/>
      <c r="AN16" s="13" t="s">
        <v>51</v>
      </c>
      <c r="AO16" s="13" t="s">
        <v>30</v>
      </c>
      <c r="AP16" s="11" t="s">
        <v>34</v>
      </c>
      <c r="AQ16" s="11" t="s">
        <v>47</v>
      </c>
      <c r="AR16" s="11" t="s">
        <v>33</v>
      </c>
      <c r="AS16" s="17"/>
      <c r="AT16" s="16"/>
      <c r="AU16" s="17"/>
      <c r="AV16" s="16"/>
      <c r="AW16" s="14">
        <f t="shared" si="14"/>
        <v>1</v>
      </c>
      <c r="AX16" s="14">
        <f t="shared" si="0"/>
        <v>2</v>
      </c>
      <c r="AY16" s="14">
        <f t="shared" si="1"/>
        <v>1</v>
      </c>
      <c r="AZ16" s="14">
        <f t="shared" si="2"/>
        <v>2</v>
      </c>
      <c r="BA16" s="14">
        <f t="shared" si="3"/>
        <v>1</v>
      </c>
      <c r="BB16" s="14">
        <f t="shared" si="4"/>
        <v>0</v>
      </c>
      <c r="BC16" s="14">
        <f t="shared" si="5"/>
        <v>2</v>
      </c>
      <c r="BD16" s="14">
        <f t="shared" si="6"/>
        <v>0</v>
      </c>
      <c r="BE16" s="14">
        <f t="shared" si="7"/>
        <v>0</v>
      </c>
      <c r="BF16" s="14">
        <f t="shared" si="8"/>
        <v>1</v>
      </c>
      <c r="BG16" s="14">
        <f t="shared" si="9"/>
        <v>1</v>
      </c>
      <c r="BH16" s="14">
        <f t="shared" si="10"/>
        <v>3</v>
      </c>
      <c r="BI16" s="14">
        <f t="shared" si="11"/>
        <v>1</v>
      </c>
      <c r="BJ16" s="14">
        <f t="shared" si="12"/>
        <v>1</v>
      </c>
      <c r="BK16" s="14">
        <f t="shared" si="13"/>
        <v>1</v>
      </c>
    </row>
    <row r="17" spans="1:63" s="8" customFormat="1" ht="15.75">
      <c r="A17" s="2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23" t="s">
        <v>21</v>
      </c>
      <c r="P17" s="13" t="s">
        <v>31</v>
      </c>
      <c r="Q17" s="16"/>
      <c r="R17" s="17"/>
      <c r="S17" s="19"/>
      <c r="T17" s="10" t="s">
        <v>30</v>
      </c>
      <c r="U17" s="23" t="s">
        <v>32</v>
      </c>
      <c r="V17" s="17"/>
      <c r="W17" s="17"/>
      <c r="X17" s="17"/>
      <c r="Y17" s="6" t="s">
        <v>55</v>
      </c>
      <c r="Z17" s="16"/>
      <c r="AA17" s="16"/>
      <c r="AB17" s="16"/>
      <c r="AC17" s="13" t="s">
        <v>31</v>
      </c>
      <c r="AD17" s="13" t="s">
        <v>26</v>
      </c>
      <c r="AE17" s="22" t="s">
        <v>51</v>
      </c>
      <c r="AF17" s="16"/>
      <c r="AG17" s="16"/>
      <c r="AH17" s="16"/>
      <c r="AI17" s="16"/>
      <c r="AJ17" s="13" t="s">
        <v>49</v>
      </c>
      <c r="AK17" s="13" t="s">
        <v>25</v>
      </c>
      <c r="AL17" s="16"/>
      <c r="AM17" s="16"/>
      <c r="AN17" s="16"/>
      <c r="AO17" s="13" t="s">
        <v>30</v>
      </c>
      <c r="AP17" s="11" t="s">
        <v>34</v>
      </c>
      <c r="AQ17" s="11" t="s">
        <v>47</v>
      </c>
      <c r="AR17" s="11" t="s">
        <v>33</v>
      </c>
      <c r="AS17" s="16"/>
      <c r="AT17" s="13" t="s">
        <v>29</v>
      </c>
      <c r="AU17" s="17"/>
      <c r="AV17" s="16"/>
      <c r="AW17" s="14">
        <f t="shared" si="14"/>
        <v>1</v>
      </c>
      <c r="AX17" s="14">
        <f t="shared" si="0"/>
        <v>2</v>
      </c>
      <c r="AY17" s="14">
        <f t="shared" si="1"/>
        <v>1</v>
      </c>
      <c r="AZ17" s="14">
        <f t="shared" si="2"/>
        <v>2</v>
      </c>
      <c r="BA17" s="14">
        <f t="shared" si="3"/>
        <v>1</v>
      </c>
      <c r="BB17" s="14">
        <f t="shared" si="4"/>
        <v>0</v>
      </c>
      <c r="BC17" s="14">
        <f t="shared" si="5"/>
        <v>1</v>
      </c>
      <c r="BD17" s="14">
        <f t="shared" si="6"/>
        <v>1</v>
      </c>
      <c r="BE17" s="14">
        <f t="shared" si="7"/>
        <v>0</v>
      </c>
      <c r="BF17" s="14">
        <f t="shared" si="8"/>
        <v>1</v>
      </c>
      <c r="BG17" s="14">
        <f t="shared" si="9"/>
        <v>1</v>
      </c>
      <c r="BH17" s="14">
        <f t="shared" si="10"/>
        <v>1</v>
      </c>
      <c r="BI17" s="14">
        <f t="shared" si="11"/>
        <v>1</v>
      </c>
      <c r="BJ17" s="14">
        <f t="shared" si="12"/>
        <v>1</v>
      </c>
      <c r="BK17" s="14">
        <f t="shared" si="13"/>
        <v>1</v>
      </c>
    </row>
    <row r="18" spans="1:63" s="8" customFormat="1" ht="15.75">
      <c r="A18" s="2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6"/>
      <c r="M18" s="17"/>
      <c r="N18" s="16"/>
      <c r="O18" s="16"/>
      <c r="P18" s="16"/>
      <c r="Q18" s="16"/>
      <c r="R18" s="22" t="s">
        <v>55</v>
      </c>
      <c r="S18" s="17"/>
      <c r="T18" s="17"/>
      <c r="U18" s="16"/>
      <c r="V18" s="13" t="s">
        <v>29</v>
      </c>
      <c r="W18" s="16"/>
      <c r="X18" s="16"/>
      <c r="Y18" s="11" t="s">
        <v>34</v>
      </c>
      <c r="Z18" s="22" t="s">
        <v>30</v>
      </c>
      <c r="AA18" s="17"/>
      <c r="AB18" s="17"/>
      <c r="AC18" s="17"/>
      <c r="AD18" s="16"/>
      <c r="AE18" s="11" t="s">
        <v>31</v>
      </c>
      <c r="AF18" s="17"/>
      <c r="AG18" s="11" t="s">
        <v>32</v>
      </c>
      <c r="AH18" s="23" t="s">
        <v>34</v>
      </c>
      <c r="AI18" s="23" t="s">
        <v>33</v>
      </c>
      <c r="AJ18" s="16"/>
      <c r="AK18" s="17"/>
      <c r="AL18" s="11" t="s">
        <v>27</v>
      </c>
      <c r="AM18" s="11" t="s">
        <v>55</v>
      </c>
      <c r="AN18" s="17"/>
      <c r="AO18" s="16"/>
      <c r="AP18" s="16"/>
      <c r="AQ18" s="13" t="s">
        <v>30</v>
      </c>
      <c r="AR18" s="16"/>
      <c r="AS18" s="13" t="s">
        <v>26</v>
      </c>
      <c r="AT18" s="17"/>
      <c r="AU18" s="17"/>
      <c r="AV18" s="13" t="s">
        <v>25</v>
      </c>
      <c r="AW18" s="14">
        <f t="shared" si="14"/>
        <v>2</v>
      </c>
      <c r="AX18" s="14">
        <f t="shared" si="0"/>
        <v>2</v>
      </c>
      <c r="AY18" s="14">
        <f t="shared" si="1"/>
        <v>0</v>
      </c>
      <c r="AZ18" s="14">
        <f t="shared" si="2"/>
        <v>1</v>
      </c>
      <c r="BA18" s="14">
        <f t="shared" si="3"/>
        <v>1</v>
      </c>
      <c r="BB18" s="14">
        <f t="shared" si="4"/>
        <v>1</v>
      </c>
      <c r="BC18" s="14">
        <f t="shared" si="5"/>
        <v>1</v>
      </c>
      <c r="BD18" s="14">
        <f t="shared" si="6"/>
        <v>1</v>
      </c>
      <c r="BE18" s="14">
        <f t="shared" si="7"/>
        <v>0</v>
      </c>
      <c r="BF18" s="14">
        <f t="shared" si="8"/>
        <v>2</v>
      </c>
      <c r="BG18" s="14">
        <f t="shared" si="9"/>
        <v>1</v>
      </c>
      <c r="BH18" s="14">
        <f t="shared" si="10"/>
        <v>1</v>
      </c>
      <c r="BI18" s="14">
        <f t="shared" si="11"/>
        <v>0</v>
      </c>
      <c r="BJ18" s="14">
        <f t="shared" si="12"/>
        <v>0</v>
      </c>
      <c r="BK18" s="14">
        <f t="shared" si="13"/>
        <v>0</v>
      </c>
    </row>
    <row r="19" spans="1:63" s="8" customFormat="1" ht="15.75">
      <c r="A19" s="2" t="s">
        <v>16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6"/>
      <c r="M19" s="16"/>
      <c r="N19" s="16"/>
      <c r="O19" s="16"/>
      <c r="P19" s="16"/>
      <c r="Q19" s="16"/>
      <c r="R19" s="23" t="s">
        <v>55</v>
      </c>
      <c r="S19" s="19"/>
      <c r="T19" s="19"/>
      <c r="U19" s="17"/>
      <c r="V19" s="16"/>
      <c r="W19" s="16"/>
      <c r="X19" s="16"/>
      <c r="Y19" s="19"/>
      <c r="Z19" s="22" t="s">
        <v>30</v>
      </c>
      <c r="AA19" s="17"/>
      <c r="AB19" s="17"/>
      <c r="AC19" s="23" t="s">
        <v>25</v>
      </c>
      <c r="AD19" s="22" t="s">
        <v>51</v>
      </c>
      <c r="AE19" s="11" t="s">
        <v>31</v>
      </c>
      <c r="AF19" s="17"/>
      <c r="AG19" s="17"/>
      <c r="AH19" s="23" t="s">
        <v>34</v>
      </c>
      <c r="AI19" s="23" t="s">
        <v>33</v>
      </c>
      <c r="AJ19" s="11" t="s">
        <v>29</v>
      </c>
      <c r="AK19" s="11" t="s">
        <v>32</v>
      </c>
      <c r="AL19" s="11" t="s">
        <v>27</v>
      </c>
      <c r="AM19" s="17"/>
      <c r="AN19" s="17"/>
      <c r="AO19" s="13" t="s">
        <v>30</v>
      </c>
      <c r="AP19" s="16"/>
      <c r="AQ19" s="13" t="s">
        <v>55</v>
      </c>
      <c r="AR19" s="16"/>
      <c r="AS19" s="13" t="s">
        <v>26</v>
      </c>
      <c r="AT19" s="17"/>
      <c r="AU19" s="17"/>
      <c r="AV19" s="16"/>
      <c r="AW19" s="14">
        <f t="shared" si="14"/>
        <v>2</v>
      </c>
      <c r="AX19" s="14">
        <f t="shared" si="0"/>
        <v>2</v>
      </c>
      <c r="AY19" s="14">
        <f t="shared" si="1"/>
        <v>0</v>
      </c>
      <c r="AZ19" s="14">
        <f t="shared" si="2"/>
        <v>1</v>
      </c>
      <c r="BA19" s="14">
        <f t="shared" si="3"/>
        <v>1</v>
      </c>
      <c r="BB19" s="14">
        <f t="shared" si="4"/>
        <v>1</v>
      </c>
      <c r="BC19" s="14">
        <f t="shared" si="5"/>
        <v>1</v>
      </c>
      <c r="BD19" s="14">
        <f t="shared" si="6"/>
        <v>1</v>
      </c>
      <c r="BE19" s="14">
        <f t="shared" si="7"/>
        <v>0</v>
      </c>
      <c r="BF19" s="14">
        <f t="shared" si="8"/>
        <v>1</v>
      </c>
      <c r="BG19" s="14">
        <f t="shared" si="9"/>
        <v>1</v>
      </c>
      <c r="BH19" s="14">
        <f t="shared" si="10"/>
        <v>1</v>
      </c>
      <c r="BI19" s="14">
        <f t="shared" si="11"/>
        <v>0</v>
      </c>
      <c r="BJ19" s="14">
        <f t="shared" si="12"/>
        <v>0</v>
      </c>
      <c r="BK19" s="14">
        <f t="shared" si="13"/>
        <v>1</v>
      </c>
    </row>
    <row r="20" spans="1:63" s="8" customFormat="1" ht="15.75">
      <c r="A20" s="2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6"/>
      <c r="Q20" s="23" t="s">
        <v>55</v>
      </c>
      <c r="R20" s="17"/>
      <c r="S20" s="13" t="s">
        <v>26</v>
      </c>
      <c r="T20" s="16"/>
      <c r="U20" s="17"/>
      <c r="V20" s="22" t="s">
        <v>27</v>
      </c>
      <c r="W20" s="16"/>
      <c r="X20" s="16"/>
      <c r="Y20" s="22" t="s">
        <v>30</v>
      </c>
      <c r="Z20" s="16"/>
      <c r="AA20" s="16"/>
      <c r="AB20" s="16"/>
      <c r="AC20" s="13" t="s">
        <v>31</v>
      </c>
      <c r="AD20" s="16"/>
      <c r="AE20" s="13" t="s">
        <v>25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3" t="s">
        <v>55</v>
      </c>
      <c r="AR20" s="11" t="s">
        <v>33</v>
      </c>
      <c r="AS20" s="13" t="s">
        <v>32</v>
      </c>
      <c r="AT20" s="13" t="s">
        <v>29</v>
      </c>
      <c r="AU20" s="16"/>
      <c r="AV20" s="16"/>
      <c r="AW20" s="14">
        <f t="shared" si="14"/>
        <v>2</v>
      </c>
      <c r="AX20" s="14">
        <f t="shared" si="0"/>
        <v>1</v>
      </c>
      <c r="AY20" s="14">
        <f t="shared" si="1"/>
        <v>0</v>
      </c>
      <c r="AZ20" s="14">
        <f t="shared" si="2"/>
        <v>1</v>
      </c>
      <c r="BA20" s="14">
        <f t="shared" si="3"/>
        <v>1</v>
      </c>
      <c r="BB20" s="14">
        <f t="shared" si="4"/>
        <v>1</v>
      </c>
      <c r="BC20" s="14">
        <f t="shared" si="5"/>
        <v>1</v>
      </c>
      <c r="BD20" s="14">
        <f t="shared" si="6"/>
        <v>1</v>
      </c>
      <c r="BE20" s="14">
        <f t="shared" si="7"/>
        <v>0</v>
      </c>
      <c r="BF20" s="14">
        <f t="shared" si="8"/>
        <v>0</v>
      </c>
      <c r="BG20" s="14">
        <f t="shared" si="9"/>
        <v>1</v>
      </c>
      <c r="BH20" s="14">
        <f t="shared" si="10"/>
        <v>1</v>
      </c>
      <c r="BI20" s="14">
        <f t="shared" si="11"/>
        <v>0</v>
      </c>
      <c r="BJ20" s="14">
        <f t="shared" si="12"/>
        <v>0</v>
      </c>
      <c r="BK20" s="14">
        <f t="shared" si="13"/>
        <v>0</v>
      </c>
    </row>
    <row r="21" spans="1:63" s="8" customFormat="1" ht="15.75">
      <c r="A21" s="2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6"/>
      <c r="Q21" s="22" t="s">
        <v>55</v>
      </c>
      <c r="R21" s="16"/>
      <c r="S21" s="13" t="s">
        <v>26</v>
      </c>
      <c r="T21" s="16"/>
      <c r="U21" s="17"/>
      <c r="V21" s="22" t="s">
        <v>32</v>
      </c>
      <c r="W21" s="16"/>
      <c r="X21" s="16"/>
      <c r="Y21" s="22" t="s">
        <v>30</v>
      </c>
      <c r="Z21" s="16"/>
      <c r="AA21" s="16"/>
      <c r="AB21" s="22" t="s">
        <v>27</v>
      </c>
      <c r="AC21" s="13" t="s">
        <v>31</v>
      </c>
      <c r="AD21" s="16"/>
      <c r="AE21" s="16"/>
      <c r="AF21" s="16"/>
      <c r="AG21" s="13" t="s">
        <v>25</v>
      </c>
      <c r="AH21" s="16"/>
      <c r="AI21" s="16"/>
      <c r="AJ21" s="16"/>
      <c r="AK21" s="16"/>
      <c r="AL21" s="13" t="s">
        <v>29</v>
      </c>
      <c r="AM21" s="16"/>
      <c r="AN21" s="16"/>
      <c r="AO21" s="16"/>
      <c r="AP21" s="16"/>
      <c r="AQ21" s="13" t="s">
        <v>55</v>
      </c>
      <c r="AR21" s="11" t="s">
        <v>33</v>
      </c>
      <c r="AS21" s="16"/>
      <c r="AT21" s="16"/>
      <c r="AU21" s="13" t="s">
        <v>49</v>
      </c>
      <c r="AV21" s="16"/>
      <c r="AW21" s="14">
        <f t="shared" si="14"/>
        <v>2</v>
      </c>
      <c r="AX21" s="14">
        <f t="shared" si="0"/>
        <v>1</v>
      </c>
      <c r="AY21" s="14">
        <f t="shared" si="1"/>
        <v>0</v>
      </c>
      <c r="AZ21" s="14">
        <f t="shared" si="2"/>
        <v>1</v>
      </c>
      <c r="BA21" s="14">
        <f t="shared" si="3"/>
        <v>1</v>
      </c>
      <c r="BB21" s="14">
        <f t="shared" si="4"/>
        <v>1</v>
      </c>
      <c r="BC21" s="14">
        <f t="shared" si="5"/>
        <v>1</v>
      </c>
      <c r="BD21" s="14">
        <f t="shared" si="6"/>
        <v>1</v>
      </c>
      <c r="BE21" s="14">
        <f t="shared" si="7"/>
        <v>0</v>
      </c>
      <c r="BF21" s="14">
        <f t="shared" si="8"/>
        <v>0</v>
      </c>
      <c r="BG21" s="14">
        <f t="shared" si="9"/>
        <v>1</v>
      </c>
      <c r="BH21" s="14">
        <f t="shared" si="10"/>
        <v>1</v>
      </c>
      <c r="BI21" s="14">
        <f t="shared" si="11"/>
        <v>0</v>
      </c>
      <c r="BJ21" s="14">
        <f t="shared" si="12"/>
        <v>1</v>
      </c>
      <c r="BK21" s="14">
        <f t="shared" si="13"/>
        <v>0</v>
      </c>
    </row>
    <row r="22" spans="1:63">
      <c r="AH22" s="19"/>
    </row>
    <row r="23" spans="1:63">
      <c r="B23" s="6"/>
      <c r="D23" s="9" t="s">
        <v>24</v>
      </c>
      <c r="E23" s="7"/>
      <c r="F23" s="7"/>
      <c r="G23" s="7"/>
      <c r="H23" s="7"/>
      <c r="I23" s="7"/>
      <c r="J23" s="7"/>
      <c r="M23" s="6"/>
      <c r="P23" s="1" t="s">
        <v>23</v>
      </c>
    </row>
    <row r="24" spans="1:63">
      <c r="V24" s="11" t="s">
        <v>22</v>
      </c>
      <c r="W24" s="24"/>
      <c r="X24" s="24"/>
      <c r="Y24" s="1" t="s">
        <v>36</v>
      </c>
      <c r="AS24" s="13" t="s">
        <v>25</v>
      </c>
      <c r="AT24" s="1" t="s">
        <v>41</v>
      </c>
    </row>
    <row r="25" spans="1:63">
      <c r="B25" s="4"/>
      <c r="D25" s="1" t="s">
        <v>19</v>
      </c>
      <c r="M25" s="10"/>
      <c r="P25" s="1" t="s">
        <v>20</v>
      </c>
      <c r="V25" s="11" t="s">
        <v>21</v>
      </c>
      <c r="W25" s="24"/>
      <c r="X25" s="24"/>
      <c r="Y25" s="1" t="s">
        <v>35</v>
      </c>
      <c r="AS25" s="13" t="s">
        <v>32</v>
      </c>
      <c r="AT25" s="1" t="s">
        <v>42</v>
      </c>
    </row>
    <row r="26" spans="1:63">
      <c r="V26" s="11" t="s">
        <v>30</v>
      </c>
      <c r="W26" s="24"/>
      <c r="X26" s="24"/>
      <c r="Y26" s="1" t="s">
        <v>37</v>
      </c>
      <c r="AS26" s="13" t="s">
        <v>28</v>
      </c>
      <c r="AT26" s="1" t="s">
        <v>43</v>
      </c>
    </row>
    <row r="27" spans="1:63">
      <c r="M27" s="11" t="s">
        <v>47</v>
      </c>
      <c r="N27" s="1" t="s">
        <v>48</v>
      </c>
      <c r="V27" s="11" t="s">
        <v>31</v>
      </c>
      <c r="W27" s="24"/>
      <c r="X27" s="24"/>
      <c r="Y27" s="1" t="s">
        <v>38</v>
      </c>
      <c r="AS27" s="13" t="s">
        <v>34</v>
      </c>
      <c r="AT27" s="1" t="s">
        <v>44</v>
      </c>
    </row>
    <row r="28" spans="1:63">
      <c r="M28" s="11" t="s">
        <v>49</v>
      </c>
      <c r="N28" s="1" t="s">
        <v>50</v>
      </c>
      <c r="V28" s="13" t="s">
        <v>26</v>
      </c>
      <c r="W28" s="27"/>
      <c r="X28" s="27"/>
      <c r="Y28" s="1" t="s">
        <v>39</v>
      </c>
      <c r="AS28" s="13" t="s">
        <v>33</v>
      </c>
      <c r="AT28" s="1" t="s">
        <v>45</v>
      </c>
    </row>
    <row r="29" spans="1:63">
      <c r="M29" s="11" t="s">
        <v>51</v>
      </c>
      <c r="N29" s="1" t="s">
        <v>52</v>
      </c>
      <c r="V29" s="13" t="s">
        <v>27</v>
      </c>
      <c r="W29" s="27"/>
      <c r="X29" s="27"/>
      <c r="Y29" s="1" t="s">
        <v>40</v>
      </c>
      <c r="AS29" s="13" t="s">
        <v>29</v>
      </c>
      <c r="AT29" s="1" t="s">
        <v>46</v>
      </c>
    </row>
  </sheetData>
  <mergeCells count="2">
    <mergeCell ref="B2:Y2"/>
    <mergeCell ref="Z2:AV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zoomScale="60" zoomScaleNormal="60" workbookViewId="0">
      <pane ySplit="3" topLeftCell="A4" activePane="bottomLeft" state="frozen"/>
      <selection pane="bottomLeft" activeCell="BE27" sqref="BE27"/>
    </sheetView>
  </sheetViews>
  <sheetFormatPr defaultRowHeight="15"/>
  <cols>
    <col min="1" max="1" width="3.85546875" style="1" customWidth="1"/>
    <col min="2" max="55" width="4.28515625" style="1" customWidth="1"/>
    <col min="56" max="60" width="4" style="1" customWidth="1"/>
    <col min="61" max="61" width="2.85546875" style="1" customWidth="1"/>
    <col min="62" max="62" width="2.5703125" style="1" customWidth="1"/>
    <col min="63" max="63" width="3.42578125" style="1" customWidth="1"/>
    <col min="64" max="64" width="2.7109375" style="1" customWidth="1"/>
    <col min="65" max="65" width="3" style="1" customWidth="1"/>
    <col min="66" max="66" width="4" style="1" customWidth="1"/>
    <col min="67" max="67" width="3" style="1" customWidth="1"/>
    <col min="68" max="68" width="2.7109375" style="1" customWidth="1"/>
    <col min="69" max="69" width="3.42578125" style="1" customWidth="1"/>
    <col min="70" max="70" width="2.85546875" style="1" customWidth="1"/>
    <col min="71" max="71" width="3" style="1" customWidth="1"/>
    <col min="72" max="72" width="3.42578125" style="1" customWidth="1"/>
    <col min="73" max="73" width="4.28515625" style="1" customWidth="1"/>
    <col min="74" max="16384" width="9.140625" style="1"/>
  </cols>
  <sheetData>
    <row r="1" spans="1:73">
      <c r="B1" s="20" t="s">
        <v>53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73" s="3" customFormat="1" ht="36" customHeight="1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21"/>
      <c r="AA2" s="46" t="s">
        <v>56</v>
      </c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73" s="8" customFormat="1">
      <c r="A3" s="2" t="s">
        <v>0</v>
      </c>
      <c r="B3" s="15">
        <v>1</v>
      </c>
      <c r="C3" s="15">
        <v>2</v>
      </c>
      <c r="D3" s="15">
        <v>3</v>
      </c>
      <c r="E3" s="15">
        <v>7</v>
      </c>
      <c r="F3" s="15">
        <v>8</v>
      </c>
      <c r="G3" s="15">
        <v>9</v>
      </c>
      <c r="H3" s="15">
        <v>10</v>
      </c>
      <c r="I3" s="15">
        <v>11</v>
      </c>
      <c r="J3" s="15">
        <v>14</v>
      </c>
      <c r="K3" s="15">
        <v>15</v>
      </c>
      <c r="L3" s="15">
        <v>16</v>
      </c>
      <c r="M3" s="15">
        <v>17</v>
      </c>
      <c r="N3" s="15">
        <v>18</v>
      </c>
      <c r="O3" s="15">
        <v>21</v>
      </c>
      <c r="P3" s="15">
        <v>21</v>
      </c>
      <c r="Q3" s="15">
        <v>22</v>
      </c>
      <c r="R3" s="15">
        <v>23</v>
      </c>
      <c r="S3" s="15">
        <v>23</v>
      </c>
      <c r="T3" s="15">
        <v>24</v>
      </c>
      <c r="U3" s="15">
        <v>25</v>
      </c>
      <c r="V3" s="15">
        <v>28</v>
      </c>
      <c r="W3" s="15">
        <v>28</v>
      </c>
      <c r="X3" s="15">
        <v>29</v>
      </c>
      <c r="Y3" s="15">
        <v>29</v>
      </c>
      <c r="Z3" s="15">
        <v>30</v>
      </c>
      <c r="AA3" s="15">
        <v>30</v>
      </c>
      <c r="AB3" s="15">
        <v>1</v>
      </c>
      <c r="AC3" s="15">
        <v>2</v>
      </c>
      <c r="AD3" s="15">
        <v>5</v>
      </c>
      <c r="AE3" s="15">
        <v>6</v>
      </c>
      <c r="AF3" s="15">
        <v>7</v>
      </c>
      <c r="AG3" s="15">
        <v>7</v>
      </c>
      <c r="AH3" s="15">
        <v>8</v>
      </c>
      <c r="AI3" s="15">
        <v>9</v>
      </c>
      <c r="AJ3" s="15">
        <v>12</v>
      </c>
      <c r="AK3" s="15">
        <v>13</v>
      </c>
      <c r="AL3" s="15">
        <v>14</v>
      </c>
      <c r="AM3" s="15">
        <v>15</v>
      </c>
      <c r="AN3" s="15">
        <v>15</v>
      </c>
      <c r="AO3" s="15">
        <v>16</v>
      </c>
      <c r="AP3" s="15">
        <v>19</v>
      </c>
      <c r="AQ3" s="15">
        <v>20</v>
      </c>
      <c r="AR3" s="15">
        <v>20</v>
      </c>
      <c r="AS3" s="15">
        <v>21</v>
      </c>
      <c r="AT3" s="15">
        <v>21</v>
      </c>
      <c r="AU3" s="15">
        <v>22</v>
      </c>
      <c r="AV3" s="15">
        <v>22</v>
      </c>
      <c r="AW3" s="15">
        <v>23</v>
      </c>
      <c r="AX3" s="15">
        <v>23</v>
      </c>
      <c r="AY3" s="15">
        <v>26</v>
      </c>
      <c r="AZ3" s="15">
        <v>26</v>
      </c>
      <c r="BA3" s="15">
        <v>27</v>
      </c>
      <c r="BB3" s="15">
        <v>27</v>
      </c>
      <c r="BC3" s="15">
        <v>28</v>
      </c>
      <c r="BD3" s="11" t="s">
        <v>55</v>
      </c>
      <c r="BE3" s="12" t="s">
        <v>30</v>
      </c>
      <c r="BF3" s="12" t="s">
        <v>21</v>
      </c>
      <c r="BG3" s="12" t="s">
        <v>31</v>
      </c>
      <c r="BH3" s="12" t="s">
        <v>26</v>
      </c>
      <c r="BI3" s="12" t="s">
        <v>27</v>
      </c>
      <c r="BJ3" s="11" t="s">
        <v>25</v>
      </c>
      <c r="BK3" s="12" t="s">
        <v>32</v>
      </c>
      <c r="BL3" s="12" t="s">
        <v>28</v>
      </c>
      <c r="BM3" s="12" t="s">
        <v>34</v>
      </c>
      <c r="BN3" s="12" t="s">
        <v>33</v>
      </c>
      <c r="BO3" s="12" t="s">
        <v>29</v>
      </c>
      <c r="BP3" s="11" t="s">
        <v>47</v>
      </c>
      <c r="BQ3" s="12" t="s">
        <v>49</v>
      </c>
      <c r="BR3" s="11" t="s">
        <v>51</v>
      </c>
      <c r="BS3" s="11" t="s">
        <v>61</v>
      </c>
      <c r="BT3" s="38" t="s">
        <v>58</v>
      </c>
      <c r="BU3" s="10" t="s">
        <v>57</v>
      </c>
    </row>
    <row r="4" spans="1:73" s="8" customFormat="1" ht="15.75">
      <c r="A4" s="2" t="s">
        <v>1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6"/>
      <c r="T4" s="17"/>
      <c r="U4" s="17"/>
      <c r="V4" s="17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7"/>
      <c r="AM4" s="17"/>
      <c r="AN4" s="17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4">
        <f>COUNTIF(B4:BC4,"Ря")</f>
        <v>0</v>
      </c>
      <c r="BE4" s="14">
        <f t="shared" ref="BE4:BE21" si="0">COUNTIF(B4:BC4,"Ал")</f>
        <v>0</v>
      </c>
      <c r="BF4" s="14">
        <f t="shared" ref="BF4:BF21" si="1">COUNTIF(B4:BC4,"М")</f>
        <v>0</v>
      </c>
      <c r="BG4" s="14">
        <f t="shared" ref="BG4:BG21" si="2">COUNTIF(B4:BC4,"Гм")</f>
        <v>0</v>
      </c>
      <c r="BH4" s="14">
        <f t="shared" ref="BH4:BH21" si="3">COUNTIF(B4:BC4,"Ф")</f>
        <v>0</v>
      </c>
      <c r="BI4" s="14">
        <f t="shared" ref="BI4:BI21" si="4">COUNTIF(B4:BC4,"Х")</f>
        <v>0</v>
      </c>
      <c r="BJ4" s="14">
        <f t="shared" ref="BJ4:BJ21" si="5">COUNTIF(B4:BC4,"Б")</f>
        <v>0</v>
      </c>
      <c r="BK4" s="14">
        <f t="shared" ref="BK4:BK21" si="6">COUNTIF(B4:BC4,"Гг")</f>
        <v>0</v>
      </c>
      <c r="BL4" s="14">
        <f t="shared" ref="BL4:BL21" si="7">COUNTIF(B4:BC4,"Ом")</f>
        <v>0</v>
      </c>
      <c r="BM4" s="14">
        <f t="shared" ref="BM4:BM21" si="8">COUNTIF(B4:BC4,"Ая")</f>
        <v>0</v>
      </c>
      <c r="BN4" s="14">
        <f t="shared" ref="BN4:BN21" si="9">COUNTIF(B4:BC4,"Ня")</f>
        <v>0</v>
      </c>
      <c r="BO4" s="14">
        <f t="shared" ref="BO4:BO21" si="10">COUNTIF(B4:BC4,"И")</f>
        <v>0</v>
      </c>
      <c r="BP4" s="14">
        <f t="shared" ref="BP4:BP21" si="11">COUNTIF(B4:BC4,"Ин")</f>
        <v>0</v>
      </c>
      <c r="BQ4" s="14">
        <f t="shared" ref="BQ4:BQ21" si="12">COUNTIF(B4:BC4,"Л")</f>
        <v>0</v>
      </c>
      <c r="BR4" s="14">
        <f t="shared" ref="BR4:BR21" si="13">COUNTIF(B4:BC4,"Об")</f>
        <v>0</v>
      </c>
      <c r="BS4" s="14">
        <f>COUNTIF(C4:BD4,"Ая2")</f>
        <v>0</v>
      </c>
      <c r="BT4" s="14">
        <f>COUNTIF(D4:BE4,"Ня2")</f>
        <v>0</v>
      </c>
      <c r="BU4" s="14">
        <f>COUNTIF(E4:BF4,"Рр")</f>
        <v>0</v>
      </c>
    </row>
    <row r="5" spans="1:73" s="8" customFormat="1" ht="15.75">
      <c r="A5" s="2" t="s">
        <v>2</v>
      </c>
      <c r="B5" s="16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6"/>
      <c r="Q5" s="16"/>
      <c r="R5" s="16"/>
      <c r="S5" s="17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6"/>
      <c r="AO5" s="17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4">
        <f t="shared" ref="BD5:BD21" si="14">COUNTIF(B5:BC5,"Ря")</f>
        <v>0</v>
      </c>
      <c r="BE5" s="14">
        <f t="shared" si="0"/>
        <v>0</v>
      </c>
      <c r="BF5" s="14">
        <f t="shared" si="1"/>
        <v>0</v>
      </c>
      <c r="BG5" s="14">
        <f t="shared" si="2"/>
        <v>0</v>
      </c>
      <c r="BH5" s="14">
        <f t="shared" si="3"/>
        <v>0</v>
      </c>
      <c r="BI5" s="14">
        <f t="shared" si="4"/>
        <v>0</v>
      </c>
      <c r="BJ5" s="14">
        <f t="shared" si="5"/>
        <v>0</v>
      </c>
      <c r="BK5" s="14">
        <f t="shared" si="6"/>
        <v>0</v>
      </c>
      <c r="BL5" s="14">
        <f t="shared" si="7"/>
        <v>0</v>
      </c>
      <c r="BM5" s="14">
        <f t="shared" si="8"/>
        <v>0</v>
      </c>
      <c r="BN5" s="14">
        <f t="shared" si="9"/>
        <v>0</v>
      </c>
      <c r="BO5" s="14">
        <f t="shared" si="10"/>
        <v>0</v>
      </c>
      <c r="BP5" s="14">
        <f t="shared" si="11"/>
        <v>0</v>
      </c>
      <c r="BQ5" s="14">
        <f t="shared" si="12"/>
        <v>0</v>
      </c>
      <c r="BR5" s="14">
        <f t="shared" si="13"/>
        <v>0</v>
      </c>
      <c r="BS5" s="14">
        <f t="shared" ref="BS5:BS21" si="15">COUNTIF(C5:BD5,"Ая2")</f>
        <v>0</v>
      </c>
      <c r="BT5" s="14">
        <f t="shared" ref="BT5:BT21" si="16">COUNTIF(D5:BE5,"Ня2")</f>
        <v>0</v>
      </c>
      <c r="BU5" s="14">
        <f t="shared" ref="BU5:BU21" si="17">COUNTIF(E5:BF5,"Рр")</f>
        <v>0</v>
      </c>
    </row>
    <row r="6" spans="1:73" s="8" customFormat="1" ht="15.75">
      <c r="A6" s="2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6"/>
      <c r="M6" s="17"/>
      <c r="N6" s="17"/>
      <c r="O6" s="17"/>
      <c r="P6" s="16"/>
      <c r="Q6" s="16"/>
      <c r="R6" s="16"/>
      <c r="S6" s="16"/>
      <c r="T6" s="16"/>
      <c r="U6" s="17"/>
      <c r="V6" s="17"/>
      <c r="W6" s="16"/>
      <c r="X6" s="11" t="s">
        <v>21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1" t="s">
        <v>55</v>
      </c>
      <c r="AL6" s="16"/>
      <c r="AM6" s="16"/>
      <c r="AN6" s="16"/>
      <c r="AO6" s="17"/>
      <c r="AP6" s="16"/>
      <c r="AQ6" s="16"/>
      <c r="AR6" s="16"/>
      <c r="AS6" s="16"/>
      <c r="AT6" s="13" t="s">
        <v>33</v>
      </c>
      <c r="AU6" s="13"/>
      <c r="AV6" s="11" t="s">
        <v>21</v>
      </c>
      <c r="AW6" s="11"/>
      <c r="AX6" s="11" t="s">
        <v>28</v>
      </c>
      <c r="AY6" s="11"/>
      <c r="AZ6" s="11" t="s">
        <v>55</v>
      </c>
      <c r="BA6" s="17"/>
      <c r="BB6" s="16"/>
      <c r="BC6" s="16"/>
      <c r="BD6" s="14">
        <f t="shared" si="14"/>
        <v>2</v>
      </c>
      <c r="BE6" s="14">
        <f t="shared" si="0"/>
        <v>0</v>
      </c>
      <c r="BF6" s="14">
        <f t="shared" si="1"/>
        <v>2</v>
      </c>
      <c r="BG6" s="14">
        <f t="shared" si="2"/>
        <v>0</v>
      </c>
      <c r="BH6" s="14">
        <f t="shared" si="3"/>
        <v>0</v>
      </c>
      <c r="BI6" s="14">
        <f t="shared" si="4"/>
        <v>0</v>
      </c>
      <c r="BJ6" s="14">
        <f t="shared" si="5"/>
        <v>0</v>
      </c>
      <c r="BK6" s="14">
        <f t="shared" si="6"/>
        <v>0</v>
      </c>
      <c r="BL6" s="14">
        <f t="shared" si="7"/>
        <v>1</v>
      </c>
      <c r="BM6" s="14">
        <f t="shared" si="8"/>
        <v>0</v>
      </c>
      <c r="BN6" s="14">
        <f t="shared" si="9"/>
        <v>1</v>
      </c>
      <c r="BO6" s="14">
        <f t="shared" si="10"/>
        <v>0</v>
      </c>
      <c r="BP6" s="14">
        <f t="shared" si="11"/>
        <v>0</v>
      </c>
      <c r="BQ6" s="14">
        <f t="shared" si="12"/>
        <v>0</v>
      </c>
      <c r="BR6" s="14">
        <f t="shared" si="13"/>
        <v>0</v>
      </c>
      <c r="BS6" s="14">
        <f t="shared" si="15"/>
        <v>0</v>
      </c>
      <c r="BT6" s="14">
        <f t="shared" si="16"/>
        <v>0</v>
      </c>
      <c r="BU6" s="14">
        <f t="shared" si="17"/>
        <v>0</v>
      </c>
    </row>
    <row r="7" spans="1:73" s="8" customFormat="1" ht="15.75">
      <c r="A7" s="2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6"/>
      <c r="Q7" s="16"/>
      <c r="R7" s="16"/>
      <c r="S7" s="13" t="s">
        <v>34</v>
      </c>
      <c r="T7" s="16"/>
      <c r="U7" s="16"/>
      <c r="V7" s="31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1" t="s">
        <v>55</v>
      </c>
      <c r="AL7" s="16"/>
      <c r="AM7" s="16"/>
      <c r="AN7" s="16"/>
      <c r="AO7" s="16"/>
      <c r="AP7" s="13" t="s">
        <v>28</v>
      </c>
      <c r="AQ7" s="16"/>
      <c r="AR7" s="16"/>
      <c r="AS7" s="11" t="s">
        <v>55</v>
      </c>
      <c r="AT7" s="13" t="s">
        <v>33</v>
      </c>
      <c r="AU7" s="16"/>
      <c r="AV7" s="13" t="s">
        <v>21</v>
      </c>
      <c r="AW7" s="16"/>
      <c r="AX7" s="13" t="s">
        <v>34</v>
      </c>
      <c r="AY7" s="16"/>
      <c r="AZ7" s="16"/>
      <c r="BA7" s="16"/>
      <c r="BB7" s="16"/>
      <c r="BC7" s="16"/>
      <c r="BD7" s="14">
        <f t="shared" si="14"/>
        <v>2</v>
      </c>
      <c r="BE7" s="14">
        <f t="shared" si="0"/>
        <v>0</v>
      </c>
      <c r="BF7" s="14">
        <f t="shared" si="1"/>
        <v>1</v>
      </c>
      <c r="BG7" s="14">
        <f t="shared" si="2"/>
        <v>0</v>
      </c>
      <c r="BH7" s="14">
        <f t="shared" si="3"/>
        <v>0</v>
      </c>
      <c r="BI7" s="14">
        <f t="shared" si="4"/>
        <v>0</v>
      </c>
      <c r="BJ7" s="14">
        <f t="shared" si="5"/>
        <v>0</v>
      </c>
      <c r="BK7" s="14">
        <f t="shared" si="6"/>
        <v>0</v>
      </c>
      <c r="BL7" s="14">
        <f t="shared" si="7"/>
        <v>1</v>
      </c>
      <c r="BM7" s="14">
        <f t="shared" si="8"/>
        <v>2</v>
      </c>
      <c r="BN7" s="14">
        <f t="shared" si="9"/>
        <v>1</v>
      </c>
      <c r="BO7" s="14">
        <f t="shared" si="10"/>
        <v>0</v>
      </c>
      <c r="BP7" s="14">
        <f t="shared" si="11"/>
        <v>0</v>
      </c>
      <c r="BQ7" s="14">
        <f t="shared" si="12"/>
        <v>0</v>
      </c>
      <c r="BR7" s="14">
        <f t="shared" si="13"/>
        <v>0</v>
      </c>
      <c r="BS7" s="14">
        <f t="shared" si="15"/>
        <v>0</v>
      </c>
      <c r="BT7" s="14">
        <f t="shared" si="16"/>
        <v>0</v>
      </c>
      <c r="BU7" s="14">
        <f t="shared" si="17"/>
        <v>0</v>
      </c>
    </row>
    <row r="8" spans="1:73" s="8" customFormat="1" ht="15.75">
      <c r="A8" s="2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3" t="s">
        <v>55</v>
      </c>
      <c r="Q8" s="16"/>
      <c r="R8" s="16"/>
      <c r="S8" s="16"/>
      <c r="T8" s="16"/>
      <c r="U8" s="16"/>
      <c r="V8" s="31"/>
      <c r="W8" s="16"/>
      <c r="X8" s="16"/>
      <c r="Y8" s="16"/>
      <c r="Z8" s="16"/>
      <c r="AA8" s="16"/>
      <c r="AB8" s="13" t="s">
        <v>55</v>
      </c>
      <c r="AC8" s="16"/>
      <c r="AD8" s="16"/>
      <c r="AE8" s="16"/>
      <c r="AF8" s="16"/>
      <c r="AG8" s="16"/>
      <c r="AH8" s="16"/>
      <c r="AI8" s="16"/>
      <c r="AJ8" s="16"/>
      <c r="AK8" s="16"/>
      <c r="AL8" s="13" t="s">
        <v>28</v>
      </c>
      <c r="AM8" s="16"/>
      <c r="AN8" s="16"/>
      <c r="AO8" s="13" t="s">
        <v>33</v>
      </c>
      <c r="AP8" s="16"/>
      <c r="AQ8" s="16"/>
      <c r="AR8" s="16"/>
      <c r="AS8" s="16"/>
      <c r="AT8" s="13" t="s">
        <v>55</v>
      </c>
      <c r="AU8" s="16"/>
      <c r="AV8" s="13" t="s">
        <v>21</v>
      </c>
      <c r="AW8" s="16"/>
      <c r="AX8" s="16"/>
      <c r="AY8" s="16"/>
      <c r="AZ8" s="16"/>
      <c r="BA8" s="16"/>
      <c r="BB8" s="16"/>
      <c r="BC8" s="16"/>
      <c r="BD8" s="14">
        <f t="shared" si="14"/>
        <v>3</v>
      </c>
      <c r="BE8" s="14">
        <f t="shared" si="0"/>
        <v>0</v>
      </c>
      <c r="BF8" s="14">
        <f t="shared" si="1"/>
        <v>1</v>
      </c>
      <c r="BG8" s="14">
        <f t="shared" si="2"/>
        <v>0</v>
      </c>
      <c r="BH8" s="14">
        <f t="shared" si="3"/>
        <v>0</v>
      </c>
      <c r="BI8" s="14">
        <f t="shared" si="4"/>
        <v>0</v>
      </c>
      <c r="BJ8" s="14">
        <f t="shared" si="5"/>
        <v>0</v>
      </c>
      <c r="BK8" s="14">
        <f t="shared" si="6"/>
        <v>0</v>
      </c>
      <c r="BL8" s="14">
        <f t="shared" si="7"/>
        <v>1</v>
      </c>
      <c r="BM8" s="14">
        <f t="shared" si="8"/>
        <v>0</v>
      </c>
      <c r="BN8" s="14">
        <f t="shared" si="9"/>
        <v>1</v>
      </c>
      <c r="BO8" s="14">
        <f t="shared" si="10"/>
        <v>0</v>
      </c>
      <c r="BP8" s="14">
        <f t="shared" si="11"/>
        <v>0</v>
      </c>
      <c r="BQ8" s="14">
        <f t="shared" si="12"/>
        <v>0</v>
      </c>
      <c r="BR8" s="14">
        <f t="shared" si="13"/>
        <v>0</v>
      </c>
      <c r="BS8" s="14">
        <f t="shared" si="15"/>
        <v>0</v>
      </c>
      <c r="BT8" s="14">
        <f t="shared" si="16"/>
        <v>0</v>
      </c>
      <c r="BU8" s="14">
        <f t="shared" si="17"/>
        <v>0</v>
      </c>
    </row>
    <row r="9" spans="1:73" s="8" customFormat="1" ht="15.75">
      <c r="A9" s="2" t="s">
        <v>6</v>
      </c>
      <c r="B9" s="16"/>
      <c r="C9" s="16"/>
      <c r="D9" s="16"/>
      <c r="E9" s="16"/>
      <c r="F9" s="16"/>
      <c r="G9" s="16"/>
      <c r="H9" s="16"/>
      <c r="I9" s="13" t="s">
        <v>34</v>
      </c>
      <c r="J9" s="16"/>
      <c r="K9" s="16"/>
      <c r="L9" s="16"/>
      <c r="M9" s="13" t="s">
        <v>55</v>
      </c>
      <c r="N9" s="16"/>
      <c r="O9" s="16"/>
      <c r="P9" s="16"/>
      <c r="Q9" s="11" t="s">
        <v>21</v>
      </c>
      <c r="R9" s="17"/>
      <c r="S9" s="17"/>
      <c r="T9" s="16"/>
      <c r="U9" s="16"/>
      <c r="V9" s="31"/>
      <c r="W9" s="16"/>
      <c r="X9" s="16"/>
      <c r="Y9" s="16"/>
      <c r="Z9" s="16"/>
      <c r="AA9" s="13" t="s">
        <v>55</v>
      </c>
      <c r="AB9" s="16"/>
      <c r="AC9" s="16"/>
      <c r="AD9" s="16"/>
      <c r="AE9" s="16"/>
      <c r="AF9" s="16"/>
      <c r="AG9" s="16"/>
      <c r="AH9" s="16"/>
      <c r="AI9" s="13" t="s">
        <v>34</v>
      </c>
      <c r="AJ9" s="16"/>
      <c r="AK9" s="16"/>
      <c r="AL9" s="16"/>
      <c r="AM9" s="16"/>
      <c r="AN9" s="16"/>
      <c r="AO9" s="13" t="s">
        <v>33</v>
      </c>
      <c r="AP9" s="13" t="s">
        <v>55</v>
      </c>
      <c r="AQ9" s="16"/>
      <c r="AR9" s="13" t="s">
        <v>21</v>
      </c>
      <c r="AS9" s="16"/>
      <c r="AT9" s="16"/>
      <c r="AU9" s="16"/>
      <c r="AV9" s="13" t="s">
        <v>28</v>
      </c>
      <c r="AW9" s="16"/>
      <c r="AX9" s="16"/>
      <c r="AY9" s="16"/>
      <c r="AZ9" s="16"/>
      <c r="BA9" s="16"/>
      <c r="BB9" s="16"/>
      <c r="BC9" s="16"/>
      <c r="BD9" s="14">
        <f t="shared" si="14"/>
        <v>3</v>
      </c>
      <c r="BE9" s="14">
        <f t="shared" si="0"/>
        <v>0</v>
      </c>
      <c r="BF9" s="14">
        <f t="shared" si="1"/>
        <v>2</v>
      </c>
      <c r="BG9" s="14">
        <f t="shared" si="2"/>
        <v>0</v>
      </c>
      <c r="BH9" s="14">
        <f t="shared" si="3"/>
        <v>0</v>
      </c>
      <c r="BI9" s="14">
        <f t="shared" si="4"/>
        <v>0</v>
      </c>
      <c r="BJ9" s="14">
        <f t="shared" si="5"/>
        <v>0</v>
      </c>
      <c r="BK9" s="14">
        <f t="shared" si="6"/>
        <v>0</v>
      </c>
      <c r="BL9" s="14">
        <f t="shared" si="7"/>
        <v>1</v>
      </c>
      <c r="BM9" s="14">
        <f t="shared" si="8"/>
        <v>2</v>
      </c>
      <c r="BN9" s="14">
        <f t="shared" si="9"/>
        <v>1</v>
      </c>
      <c r="BO9" s="14">
        <f t="shared" si="10"/>
        <v>0</v>
      </c>
      <c r="BP9" s="14">
        <f t="shared" si="11"/>
        <v>0</v>
      </c>
      <c r="BQ9" s="14">
        <f t="shared" si="12"/>
        <v>0</v>
      </c>
      <c r="BR9" s="14">
        <f t="shared" si="13"/>
        <v>0</v>
      </c>
      <c r="BS9" s="14">
        <f t="shared" si="15"/>
        <v>0</v>
      </c>
      <c r="BT9" s="14">
        <f t="shared" si="16"/>
        <v>0</v>
      </c>
      <c r="BU9" s="14">
        <f t="shared" si="17"/>
        <v>0</v>
      </c>
    </row>
    <row r="10" spans="1:73" s="8" customFormat="1" ht="15.75">
      <c r="A10" s="2" t="s">
        <v>7</v>
      </c>
      <c r="B10" s="16"/>
      <c r="C10" s="17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1" t="s">
        <v>55</v>
      </c>
      <c r="O10" s="17"/>
      <c r="P10" s="16"/>
      <c r="Q10" s="11" t="s">
        <v>21</v>
      </c>
      <c r="R10" s="17"/>
      <c r="S10" s="17"/>
      <c r="T10" s="16"/>
      <c r="U10" s="17"/>
      <c r="V10" s="30"/>
      <c r="W10" s="16"/>
      <c r="X10" s="16"/>
      <c r="Y10" s="16"/>
      <c r="Z10" s="16"/>
      <c r="AA10" s="17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7"/>
      <c r="AM10" s="17"/>
      <c r="AN10" s="11" t="s">
        <v>28</v>
      </c>
      <c r="AO10" s="17"/>
      <c r="AP10" s="16"/>
      <c r="AQ10" s="16"/>
      <c r="AR10" s="11" t="s">
        <v>21</v>
      </c>
      <c r="AS10" s="16"/>
      <c r="AT10" s="13" t="s">
        <v>33</v>
      </c>
      <c r="AU10" s="16"/>
      <c r="AV10" s="11" t="s">
        <v>28</v>
      </c>
      <c r="AW10" s="17"/>
      <c r="AX10" s="11" t="s">
        <v>55</v>
      </c>
      <c r="AY10" s="17"/>
      <c r="AZ10" s="17"/>
      <c r="BA10" s="17"/>
      <c r="BB10" s="16"/>
      <c r="BC10" s="16"/>
      <c r="BD10" s="14">
        <f t="shared" si="14"/>
        <v>2</v>
      </c>
      <c r="BE10" s="14">
        <f t="shared" si="0"/>
        <v>0</v>
      </c>
      <c r="BF10" s="14">
        <f t="shared" si="1"/>
        <v>2</v>
      </c>
      <c r="BG10" s="14">
        <f t="shared" si="2"/>
        <v>0</v>
      </c>
      <c r="BH10" s="14">
        <f t="shared" si="3"/>
        <v>0</v>
      </c>
      <c r="BI10" s="14">
        <f t="shared" si="4"/>
        <v>0</v>
      </c>
      <c r="BJ10" s="14">
        <f t="shared" si="5"/>
        <v>0</v>
      </c>
      <c r="BK10" s="14">
        <f t="shared" si="6"/>
        <v>0</v>
      </c>
      <c r="BL10" s="14">
        <f t="shared" si="7"/>
        <v>2</v>
      </c>
      <c r="BM10" s="14">
        <f t="shared" si="8"/>
        <v>0</v>
      </c>
      <c r="BN10" s="14">
        <f t="shared" si="9"/>
        <v>1</v>
      </c>
      <c r="BO10" s="14">
        <f t="shared" si="10"/>
        <v>0</v>
      </c>
      <c r="BP10" s="14">
        <f t="shared" si="11"/>
        <v>0</v>
      </c>
      <c r="BQ10" s="14">
        <f t="shared" si="12"/>
        <v>0</v>
      </c>
      <c r="BR10" s="14">
        <f t="shared" si="13"/>
        <v>0</v>
      </c>
      <c r="BS10" s="14">
        <f t="shared" si="15"/>
        <v>0</v>
      </c>
      <c r="BT10" s="14">
        <f t="shared" si="16"/>
        <v>0</v>
      </c>
      <c r="BU10" s="14">
        <f t="shared" si="17"/>
        <v>0</v>
      </c>
    </row>
    <row r="11" spans="1:73" s="8" customFormat="1" ht="15.75">
      <c r="A11" s="2" t="s">
        <v>8</v>
      </c>
      <c r="B11" s="16"/>
      <c r="C11" s="17"/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 t="s">
        <v>21</v>
      </c>
      <c r="R11" s="17"/>
      <c r="S11" s="11" t="s">
        <v>55</v>
      </c>
      <c r="T11" s="17"/>
      <c r="U11" s="17"/>
      <c r="V11" s="32"/>
      <c r="W11" s="17"/>
      <c r="X11" s="17"/>
      <c r="Y11" s="16"/>
      <c r="Z11" s="16"/>
      <c r="AA11" s="16"/>
      <c r="AB11" s="17"/>
      <c r="AC11" s="17"/>
      <c r="AD11" s="17"/>
      <c r="AE11" s="17"/>
      <c r="AF11" s="17"/>
      <c r="AG11" s="17"/>
      <c r="AH11" s="11" t="s">
        <v>28</v>
      </c>
      <c r="AI11" s="17"/>
      <c r="AJ11" s="17"/>
      <c r="AK11" s="11" t="s">
        <v>34</v>
      </c>
      <c r="AL11" s="16"/>
      <c r="AM11" s="16"/>
      <c r="AN11" s="11" t="s">
        <v>28</v>
      </c>
      <c r="AO11" s="17"/>
      <c r="AP11" s="34"/>
      <c r="AR11" s="13" t="s">
        <v>21</v>
      </c>
      <c r="AS11" s="16"/>
      <c r="AT11" s="13" t="s">
        <v>33</v>
      </c>
      <c r="AU11" s="16"/>
      <c r="AV11" s="11" t="s">
        <v>55</v>
      </c>
      <c r="AW11" s="17"/>
      <c r="AX11" s="16"/>
      <c r="AY11" s="16"/>
      <c r="AZ11" s="16"/>
      <c r="BA11" s="16"/>
      <c r="BB11" s="16"/>
      <c r="BC11" s="16"/>
      <c r="BD11" s="14">
        <f t="shared" si="14"/>
        <v>2</v>
      </c>
      <c r="BE11" s="14">
        <f t="shared" si="0"/>
        <v>0</v>
      </c>
      <c r="BF11" s="14">
        <f t="shared" si="1"/>
        <v>2</v>
      </c>
      <c r="BG11" s="14">
        <f t="shared" si="2"/>
        <v>0</v>
      </c>
      <c r="BH11" s="14">
        <f t="shared" si="3"/>
        <v>0</v>
      </c>
      <c r="BI11" s="14">
        <f t="shared" si="4"/>
        <v>0</v>
      </c>
      <c r="BJ11" s="14">
        <f t="shared" si="5"/>
        <v>0</v>
      </c>
      <c r="BK11" s="14">
        <f t="shared" si="6"/>
        <v>0</v>
      </c>
      <c r="BL11" s="14">
        <f t="shared" si="7"/>
        <v>2</v>
      </c>
      <c r="BM11" s="14">
        <f t="shared" si="8"/>
        <v>1</v>
      </c>
      <c r="BN11" s="14">
        <f t="shared" si="9"/>
        <v>1</v>
      </c>
      <c r="BO11" s="14">
        <f t="shared" si="10"/>
        <v>0</v>
      </c>
      <c r="BP11" s="14">
        <f t="shared" si="11"/>
        <v>0</v>
      </c>
      <c r="BQ11" s="14">
        <f t="shared" si="12"/>
        <v>0</v>
      </c>
      <c r="BR11" s="14">
        <f t="shared" si="13"/>
        <v>0</v>
      </c>
      <c r="BS11" s="14">
        <f t="shared" si="15"/>
        <v>0</v>
      </c>
      <c r="BT11" s="14">
        <f t="shared" si="16"/>
        <v>0</v>
      </c>
      <c r="BU11" s="14">
        <f t="shared" si="17"/>
        <v>0</v>
      </c>
    </row>
    <row r="12" spans="1:73" s="8" customFormat="1" ht="15.75">
      <c r="A12" s="2" t="s">
        <v>9</v>
      </c>
      <c r="B12" s="16"/>
      <c r="C12" s="16"/>
      <c r="D12" s="13" t="s">
        <v>55</v>
      </c>
      <c r="E12" s="16"/>
      <c r="F12" s="13" t="s">
        <v>21</v>
      </c>
      <c r="G12" s="16"/>
      <c r="H12" s="16"/>
      <c r="I12" s="13" t="s">
        <v>49</v>
      </c>
      <c r="J12" s="13" t="s">
        <v>32</v>
      </c>
      <c r="K12" s="16"/>
      <c r="L12" s="16"/>
      <c r="M12" s="17"/>
      <c r="N12" s="16"/>
      <c r="O12" s="16"/>
      <c r="P12" s="16"/>
      <c r="Q12" s="16"/>
      <c r="R12" s="16"/>
      <c r="S12" s="16"/>
      <c r="T12" s="16"/>
      <c r="U12" s="17"/>
      <c r="V12" s="30"/>
      <c r="W12" s="16"/>
      <c r="X12" s="16"/>
      <c r="Y12" s="16"/>
      <c r="Z12" s="16"/>
      <c r="AA12" s="16"/>
      <c r="AB12" s="13" t="s">
        <v>21</v>
      </c>
      <c r="AC12" s="13" t="s">
        <v>49</v>
      </c>
      <c r="AD12" s="16"/>
      <c r="AE12" s="34"/>
      <c r="AF12" s="13" t="s">
        <v>55</v>
      </c>
      <c r="AG12" s="13" t="s">
        <v>33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3" t="s">
        <v>49</v>
      </c>
      <c r="AY12" s="16"/>
      <c r="AZ12" s="17"/>
      <c r="BA12" s="13" t="s">
        <v>55</v>
      </c>
      <c r="BB12" s="13" t="s">
        <v>29</v>
      </c>
      <c r="BC12" s="16"/>
      <c r="BD12" s="14">
        <f t="shared" si="14"/>
        <v>3</v>
      </c>
      <c r="BE12" s="14">
        <f t="shared" si="0"/>
        <v>0</v>
      </c>
      <c r="BF12" s="14">
        <f t="shared" si="1"/>
        <v>2</v>
      </c>
      <c r="BG12" s="14">
        <f t="shared" si="2"/>
        <v>0</v>
      </c>
      <c r="BH12" s="14">
        <f t="shared" si="3"/>
        <v>0</v>
      </c>
      <c r="BI12" s="14">
        <f t="shared" si="4"/>
        <v>0</v>
      </c>
      <c r="BJ12" s="14">
        <f t="shared" si="5"/>
        <v>0</v>
      </c>
      <c r="BK12" s="14">
        <f t="shared" si="6"/>
        <v>1</v>
      </c>
      <c r="BL12" s="14">
        <f t="shared" si="7"/>
        <v>0</v>
      </c>
      <c r="BM12" s="14">
        <f t="shared" si="8"/>
        <v>0</v>
      </c>
      <c r="BN12" s="14">
        <f t="shared" si="9"/>
        <v>1</v>
      </c>
      <c r="BO12" s="14">
        <f t="shared" si="10"/>
        <v>1</v>
      </c>
      <c r="BP12" s="14">
        <f t="shared" si="11"/>
        <v>0</v>
      </c>
      <c r="BQ12" s="14">
        <f t="shared" si="12"/>
        <v>3</v>
      </c>
      <c r="BR12" s="14">
        <f t="shared" si="13"/>
        <v>0</v>
      </c>
      <c r="BS12" s="14">
        <f t="shared" si="15"/>
        <v>0</v>
      </c>
      <c r="BT12" s="14">
        <f t="shared" si="16"/>
        <v>0</v>
      </c>
      <c r="BU12" s="14">
        <f t="shared" si="17"/>
        <v>0</v>
      </c>
    </row>
    <row r="13" spans="1:73" s="8" customFormat="1" ht="15.75">
      <c r="A13" s="2" t="s">
        <v>10</v>
      </c>
      <c r="B13" s="16"/>
      <c r="C13" s="16"/>
      <c r="D13" s="16"/>
      <c r="E13" s="16"/>
      <c r="F13" s="16"/>
      <c r="G13" s="13" t="s">
        <v>21</v>
      </c>
      <c r="H13" s="16"/>
      <c r="I13" s="13" t="s">
        <v>55</v>
      </c>
      <c r="J13" s="16"/>
      <c r="K13" s="13" t="s">
        <v>32</v>
      </c>
      <c r="L13" s="16"/>
      <c r="M13" s="17"/>
      <c r="N13" s="16"/>
      <c r="O13" s="16"/>
      <c r="P13" s="16"/>
      <c r="Q13" s="16"/>
      <c r="R13" s="16"/>
      <c r="S13" s="16"/>
      <c r="T13" s="16"/>
      <c r="U13" s="17"/>
      <c r="V13" s="30"/>
      <c r="W13" s="16"/>
      <c r="X13" s="16"/>
      <c r="Y13" s="16"/>
      <c r="Z13" s="16"/>
      <c r="AA13" s="13" t="s">
        <v>21</v>
      </c>
      <c r="AB13" s="16"/>
      <c r="AC13" s="16"/>
      <c r="AD13" s="16"/>
      <c r="AE13" s="16"/>
      <c r="AF13" s="16"/>
      <c r="AG13" s="13" t="s">
        <v>33</v>
      </c>
      <c r="AH13" s="16"/>
      <c r="AI13" s="16"/>
      <c r="AJ13" s="34"/>
      <c r="AK13" s="13" t="s">
        <v>55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7"/>
      <c r="BA13" s="17"/>
      <c r="BB13" s="13" t="s">
        <v>29</v>
      </c>
      <c r="BC13" s="16"/>
      <c r="BD13" s="14">
        <f t="shared" si="14"/>
        <v>2</v>
      </c>
      <c r="BE13" s="14">
        <f t="shared" si="0"/>
        <v>0</v>
      </c>
      <c r="BF13" s="14">
        <f t="shared" si="1"/>
        <v>2</v>
      </c>
      <c r="BG13" s="14">
        <f t="shared" si="2"/>
        <v>0</v>
      </c>
      <c r="BH13" s="14">
        <f t="shared" si="3"/>
        <v>0</v>
      </c>
      <c r="BI13" s="14">
        <f t="shared" si="4"/>
        <v>0</v>
      </c>
      <c r="BJ13" s="14">
        <f t="shared" si="5"/>
        <v>0</v>
      </c>
      <c r="BK13" s="14">
        <f t="shared" si="6"/>
        <v>1</v>
      </c>
      <c r="BL13" s="14">
        <f t="shared" si="7"/>
        <v>0</v>
      </c>
      <c r="BM13" s="14">
        <f t="shared" si="8"/>
        <v>0</v>
      </c>
      <c r="BN13" s="14">
        <f t="shared" si="9"/>
        <v>1</v>
      </c>
      <c r="BO13" s="14">
        <f t="shared" si="10"/>
        <v>1</v>
      </c>
      <c r="BP13" s="14">
        <f t="shared" si="11"/>
        <v>0</v>
      </c>
      <c r="BQ13" s="14">
        <f t="shared" si="12"/>
        <v>0</v>
      </c>
      <c r="BR13" s="14">
        <f t="shared" si="13"/>
        <v>0</v>
      </c>
      <c r="BS13" s="14">
        <f t="shared" si="15"/>
        <v>0</v>
      </c>
      <c r="BT13" s="14">
        <f t="shared" si="16"/>
        <v>0</v>
      </c>
      <c r="BU13" s="14">
        <f t="shared" si="17"/>
        <v>0</v>
      </c>
    </row>
    <row r="14" spans="1:73" s="8" customFormat="1" ht="15.75">
      <c r="A14" s="2" t="s">
        <v>11</v>
      </c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3" t="s">
        <v>33</v>
      </c>
      <c r="Q14" s="16"/>
      <c r="R14" s="16"/>
      <c r="S14" s="16"/>
      <c r="T14" s="17"/>
      <c r="U14" s="17"/>
      <c r="V14" s="30"/>
      <c r="W14" s="17"/>
      <c r="X14" s="17"/>
      <c r="Y14" s="16"/>
      <c r="Z14" s="16"/>
      <c r="AA14" s="34"/>
      <c r="AB14" s="13" t="s">
        <v>32</v>
      </c>
      <c r="AC14" s="16"/>
      <c r="AD14" s="16"/>
      <c r="AE14" s="16"/>
      <c r="AF14" s="16"/>
      <c r="AG14" s="16"/>
      <c r="AH14" s="13" t="s">
        <v>55</v>
      </c>
      <c r="AI14" s="16"/>
      <c r="AJ14" s="34"/>
      <c r="AK14" s="13" t="s">
        <v>21</v>
      </c>
      <c r="AL14" s="11" t="s">
        <v>29</v>
      </c>
      <c r="AM14" s="11" t="s">
        <v>49</v>
      </c>
      <c r="AN14" s="13" t="s">
        <v>51</v>
      </c>
      <c r="AO14" s="16"/>
      <c r="AP14" s="16"/>
      <c r="AQ14" s="16"/>
      <c r="AR14" s="13" t="s">
        <v>33</v>
      </c>
      <c r="AS14" s="16"/>
      <c r="AT14" s="13" t="s">
        <v>25</v>
      </c>
      <c r="AU14" s="16"/>
      <c r="AV14" s="16"/>
      <c r="AW14" s="13" t="s">
        <v>49</v>
      </c>
      <c r="AX14" s="16"/>
      <c r="AY14" s="16"/>
      <c r="AZ14" s="13" t="s">
        <v>55</v>
      </c>
      <c r="BA14" s="16"/>
      <c r="BB14" s="16"/>
      <c r="BC14" s="16"/>
      <c r="BD14" s="14">
        <f t="shared" si="14"/>
        <v>2</v>
      </c>
      <c r="BE14" s="14">
        <f t="shared" si="0"/>
        <v>0</v>
      </c>
      <c r="BF14" s="14">
        <f t="shared" si="1"/>
        <v>1</v>
      </c>
      <c r="BG14" s="14">
        <f t="shared" si="2"/>
        <v>0</v>
      </c>
      <c r="BH14" s="14">
        <f t="shared" si="3"/>
        <v>0</v>
      </c>
      <c r="BI14" s="14">
        <f t="shared" si="4"/>
        <v>0</v>
      </c>
      <c r="BJ14" s="14">
        <f t="shared" si="5"/>
        <v>1</v>
      </c>
      <c r="BK14" s="14">
        <f t="shared" si="6"/>
        <v>1</v>
      </c>
      <c r="BL14" s="14">
        <f t="shared" si="7"/>
        <v>0</v>
      </c>
      <c r="BM14" s="14">
        <f t="shared" si="8"/>
        <v>0</v>
      </c>
      <c r="BN14" s="14">
        <f t="shared" si="9"/>
        <v>2</v>
      </c>
      <c r="BO14" s="14">
        <f t="shared" si="10"/>
        <v>1</v>
      </c>
      <c r="BP14" s="14">
        <f t="shared" si="11"/>
        <v>0</v>
      </c>
      <c r="BQ14" s="14">
        <f t="shared" si="12"/>
        <v>2</v>
      </c>
      <c r="BR14" s="14">
        <f t="shared" si="13"/>
        <v>1</v>
      </c>
      <c r="BS14" s="14">
        <f t="shared" si="15"/>
        <v>0</v>
      </c>
      <c r="BT14" s="14">
        <f t="shared" si="16"/>
        <v>0</v>
      </c>
      <c r="BU14" s="14">
        <f t="shared" si="17"/>
        <v>0</v>
      </c>
    </row>
    <row r="15" spans="1:73" s="8" customFormat="1" ht="15.75">
      <c r="A15" s="2" t="s">
        <v>12</v>
      </c>
      <c r="B15" s="16"/>
      <c r="C15" s="16"/>
      <c r="D15" s="17"/>
      <c r="E15" s="16"/>
      <c r="F15" s="16"/>
      <c r="G15" s="13" t="s">
        <v>55</v>
      </c>
      <c r="H15" s="16"/>
      <c r="I15" s="16"/>
      <c r="J15" s="16"/>
      <c r="K15" s="16"/>
      <c r="L15" s="16"/>
      <c r="M15" s="16"/>
      <c r="N15" s="16"/>
      <c r="O15" s="11" t="s">
        <v>34</v>
      </c>
      <c r="P15" s="13" t="s">
        <v>33</v>
      </c>
      <c r="Q15" s="16"/>
      <c r="R15" s="16"/>
      <c r="S15" s="16"/>
      <c r="T15" s="17"/>
      <c r="U15" s="17"/>
      <c r="V15" s="30"/>
      <c r="W15" s="17"/>
      <c r="X15" s="17"/>
      <c r="Y15" s="16"/>
      <c r="Z15" s="16"/>
      <c r="AA15" s="34"/>
      <c r="AB15" s="13" t="s">
        <v>32</v>
      </c>
      <c r="AC15" s="16"/>
      <c r="AD15" s="16"/>
      <c r="AE15" s="16"/>
      <c r="AF15" s="16"/>
      <c r="AG15" s="16"/>
      <c r="AH15" s="16"/>
      <c r="AI15" s="16"/>
      <c r="AJ15" s="34"/>
      <c r="AK15" s="13" t="s">
        <v>21</v>
      </c>
      <c r="AL15" s="17"/>
      <c r="AM15" s="17"/>
      <c r="AN15" s="16"/>
      <c r="AO15" s="16"/>
      <c r="AP15" s="13" t="s">
        <v>55</v>
      </c>
      <c r="AQ15" s="11" t="s">
        <v>34</v>
      </c>
      <c r="AR15" s="13" t="s">
        <v>33</v>
      </c>
      <c r="AS15" s="16"/>
      <c r="AT15" s="13" t="s">
        <v>25</v>
      </c>
      <c r="AU15" s="16"/>
      <c r="AV15" s="16"/>
      <c r="AW15" s="16"/>
      <c r="AX15" s="13" t="s">
        <v>29</v>
      </c>
      <c r="AY15" s="16"/>
      <c r="AZ15" s="16"/>
      <c r="BA15" s="16"/>
      <c r="BB15" s="16"/>
      <c r="BC15" s="16"/>
      <c r="BD15" s="14">
        <f t="shared" si="14"/>
        <v>2</v>
      </c>
      <c r="BE15" s="14">
        <f t="shared" si="0"/>
        <v>0</v>
      </c>
      <c r="BF15" s="14">
        <f t="shared" si="1"/>
        <v>1</v>
      </c>
      <c r="BG15" s="14">
        <f t="shared" si="2"/>
        <v>0</v>
      </c>
      <c r="BH15" s="14">
        <f t="shared" si="3"/>
        <v>0</v>
      </c>
      <c r="BI15" s="14">
        <f t="shared" si="4"/>
        <v>0</v>
      </c>
      <c r="BJ15" s="14">
        <f t="shared" si="5"/>
        <v>1</v>
      </c>
      <c r="BK15" s="14">
        <f t="shared" si="6"/>
        <v>1</v>
      </c>
      <c r="BL15" s="14">
        <f t="shared" si="7"/>
        <v>0</v>
      </c>
      <c r="BM15" s="14">
        <f t="shared" si="8"/>
        <v>2</v>
      </c>
      <c r="BN15" s="14">
        <f t="shared" si="9"/>
        <v>2</v>
      </c>
      <c r="BO15" s="14">
        <f t="shared" si="10"/>
        <v>1</v>
      </c>
      <c r="BP15" s="14">
        <f t="shared" si="11"/>
        <v>0</v>
      </c>
      <c r="BQ15" s="14">
        <f t="shared" si="12"/>
        <v>0</v>
      </c>
      <c r="BR15" s="14">
        <f t="shared" si="13"/>
        <v>0</v>
      </c>
      <c r="BS15" s="14">
        <f t="shared" si="15"/>
        <v>0</v>
      </c>
      <c r="BT15" s="14">
        <f t="shared" si="16"/>
        <v>0</v>
      </c>
      <c r="BU15" s="14">
        <f t="shared" si="17"/>
        <v>0</v>
      </c>
    </row>
    <row r="16" spans="1:73" s="8" customFormat="1" ht="15.75">
      <c r="A16" s="2" t="s">
        <v>13</v>
      </c>
      <c r="B16" s="16"/>
      <c r="C16" s="16"/>
      <c r="D16" s="16"/>
      <c r="E16" s="13" t="s">
        <v>32</v>
      </c>
      <c r="F16" s="17"/>
      <c r="G16" s="18"/>
      <c r="H16" s="16"/>
      <c r="I16" s="16"/>
      <c r="J16" s="16"/>
      <c r="K16" s="16"/>
      <c r="L16" s="13" t="s">
        <v>30</v>
      </c>
      <c r="M16" s="16"/>
      <c r="N16" s="17"/>
      <c r="O16" s="17"/>
      <c r="P16" s="16"/>
      <c r="Q16" s="16"/>
      <c r="R16" s="16"/>
      <c r="S16" s="16"/>
      <c r="U16" s="13" t="s">
        <v>26</v>
      </c>
      <c r="V16" s="27"/>
      <c r="W16" s="34"/>
      <c r="X16" s="11" t="s">
        <v>55</v>
      </c>
      <c r="Y16" s="16"/>
      <c r="Z16" s="16"/>
      <c r="AA16" s="16"/>
      <c r="AB16" s="16"/>
      <c r="AC16" s="16"/>
      <c r="AD16" s="34"/>
      <c r="AE16" s="13" t="s">
        <v>33</v>
      </c>
      <c r="AF16" s="16"/>
      <c r="AG16" s="34"/>
      <c r="AH16" s="13" t="s">
        <v>31</v>
      </c>
      <c r="AI16" s="13" t="s">
        <v>30</v>
      </c>
      <c r="AJ16" s="34"/>
      <c r="AK16" s="13" t="s">
        <v>55</v>
      </c>
      <c r="AL16" s="34"/>
      <c r="AM16" s="16"/>
      <c r="AN16" s="11" t="s">
        <v>25</v>
      </c>
      <c r="AO16" s="11" t="s">
        <v>51</v>
      </c>
      <c r="AP16" s="13" t="s">
        <v>47</v>
      </c>
      <c r="AQ16" s="16"/>
      <c r="AR16" s="17"/>
      <c r="AS16" s="17"/>
      <c r="AT16" s="13" t="s">
        <v>55</v>
      </c>
      <c r="AU16" s="16"/>
      <c r="AV16" s="34"/>
      <c r="AW16" s="16"/>
      <c r="AX16" s="13" t="s">
        <v>29</v>
      </c>
      <c r="AY16" s="16"/>
      <c r="AZ16" s="16"/>
      <c r="BA16" s="16"/>
      <c r="BB16" s="16"/>
      <c r="BC16" s="16"/>
      <c r="BD16" s="14">
        <f t="shared" si="14"/>
        <v>3</v>
      </c>
      <c r="BE16" s="14">
        <f t="shared" si="0"/>
        <v>2</v>
      </c>
      <c r="BF16" s="14">
        <f t="shared" si="1"/>
        <v>0</v>
      </c>
      <c r="BG16" s="14">
        <f t="shared" si="2"/>
        <v>1</v>
      </c>
      <c r="BH16" s="14">
        <f t="shared" si="3"/>
        <v>1</v>
      </c>
      <c r="BI16" s="14">
        <f t="shared" si="4"/>
        <v>0</v>
      </c>
      <c r="BJ16" s="14">
        <f t="shared" si="5"/>
        <v>1</v>
      </c>
      <c r="BK16" s="14">
        <f t="shared" si="6"/>
        <v>1</v>
      </c>
      <c r="BL16" s="14">
        <f t="shared" si="7"/>
        <v>0</v>
      </c>
      <c r="BM16" s="14">
        <f t="shared" si="8"/>
        <v>0</v>
      </c>
      <c r="BN16" s="14">
        <f t="shared" si="9"/>
        <v>1</v>
      </c>
      <c r="BO16" s="14">
        <f t="shared" si="10"/>
        <v>1</v>
      </c>
      <c r="BP16" s="14">
        <f t="shared" si="11"/>
        <v>1</v>
      </c>
      <c r="BQ16" s="14">
        <f t="shared" si="12"/>
        <v>0</v>
      </c>
      <c r="BR16" s="14">
        <f t="shared" si="13"/>
        <v>1</v>
      </c>
      <c r="BS16" s="14">
        <f t="shared" si="15"/>
        <v>0</v>
      </c>
      <c r="BT16" s="14">
        <f t="shared" si="16"/>
        <v>0</v>
      </c>
      <c r="BU16" s="14">
        <f t="shared" si="17"/>
        <v>0</v>
      </c>
    </row>
    <row r="17" spans="1:73" s="8" customFormat="1" ht="15.75">
      <c r="A17" s="2" t="s">
        <v>14</v>
      </c>
      <c r="B17" s="16"/>
      <c r="C17" s="16"/>
      <c r="D17" s="16"/>
      <c r="E17" s="16"/>
      <c r="F17" s="16"/>
      <c r="G17" s="11" t="s">
        <v>32</v>
      </c>
      <c r="H17" s="16"/>
      <c r="I17" s="16"/>
      <c r="J17" s="16"/>
      <c r="K17" s="16"/>
      <c r="L17" s="13" t="s">
        <v>30</v>
      </c>
      <c r="M17" s="17"/>
      <c r="N17" s="17"/>
      <c r="O17" s="17"/>
      <c r="P17" s="16"/>
      <c r="Q17" s="16"/>
      <c r="R17" s="16"/>
      <c r="S17" s="17"/>
      <c r="U17" s="11" t="s">
        <v>26</v>
      </c>
      <c r="V17" s="30"/>
      <c r="W17" s="17"/>
      <c r="X17" s="17"/>
      <c r="Y17" s="34"/>
      <c r="Z17" s="34"/>
      <c r="AA17" s="13" t="s">
        <v>55</v>
      </c>
      <c r="AB17" s="16"/>
      <c r="AC17" s="16"/>
      <c r="AD17" s="34"/>
      <c r="AE17" s="13" t="s">
        <v>33</v>
      </c>
      <c r="AF17" s="16"/>
      <c r="AG17" s="34"/>
      <c r="AH17" s="13" t="s">
        <v>31</v>
      </c>
      <c r="AI17" s="13" t="s">
        <v>30</v>
      </c>
      <c r="AJ17" s="16"/>
      <c r="AK17" s="34"/>
      <c r="AL17" s="13" t="s">
        <v>55</v>
      </c>
      <c r="AM17" s="16"/>
      <c r="AN17" s="11" t="s">
        <v>25</v>
      </c>
      <c r="AO17" s="13" t="s">
        <v>51</v>
      </c>
      <c r="AP17" s="13" t="s">
        <v>47</v>
      </c>
      <c r="AQ17" s="16"/>
      <c r="AR17" s="17"/>
      <c r="AS17" s="17"/>
      <c r="AT17" s="13" t="s">
        <v>55</v>
      </c>
      <c r="AU17" s="16"/>
      <c r="AV17" s="34"/>
      <c r="AW17" s="16"/>
      <c r="AX17" s="16"/>
      <c r="AY17" s="16"/>
      <c r="AZ17" s="13" t="s">
        <v>29</v>
      </c>
      <c r="BA17" s="16"/>
      <c r="BB17" s="16"/>
      <c r="BC17" s="16"/>
      <c r="BD17" s="14">
        <f t="shared" si="14"/>
        <v>3</v>
      </c>
      <c r="BE17" s="14">
        <f t="shared" si="0"/>
        <v>2</v>
      </c>
      <c r="BF17" s="14">
        <f t="shared" si="1"/>
        <v>0</v>
      </c>
      <c r="BG17" s="14">
        <f t="shared" si="2"/>
        <v>1</v>
      </c>
      <c r="BH17" s="14">
        <f t="shared" si="3"/>
        <v>1</v>
      </c>
      <c r="BI17" s="14">
        <f t="shared" si="4"/>
        <v>0</v>
      </c>
      <c r="BJ17" s="14">
        <f t="shared" si="5"/>
        <v>1</v>
      </c>
      <c r="BK17" s="14">
        <f t="shared" si="6"/>
        <v>1</v>
      </c>
      <c r="BL17" s="14">
        <f t="shared" si="7"/>
        <v>0</v>
      </c>
      <c r="BM17" s="14">
        <f t="shared" si="8"/>
        <v>0</v>
      </c>
      <c r="BN17" s="14">
        <f t="shared" si="9"/>
        <v>1</v>
      </c>
      <c r="BO17" s="14">
        <f t="shared" si="10"/>
        <v>1</v>
      </c>
      <c r="BP17" s="14">
        <f t="shared" si="11"/>
        <v>1</v>
      </c>
      <c r="BQ17" s="14">
        <f t="shared" si="12"/>
        <v>0</v>
      </c>
      <c r="BR17" s="14">
        <f t="shared" si="13"/>
        <v>1</v>
      </c>
      <c r="BS17" s="14">
        <f t="shared" si="15"/>
        <v>0</v>
      </c>
      <c r="BT17" s="14">
        <f t="shared" si="16"/>
        <v>0</v>
      </c>
      <c r="BU17" s="14">
        <f t="shared" si="17"/>
        <v>0</v>
      </c>
    </row>
    <row r="18" spans="1:73" s="8" customFormat="1" ht="15.75">
      <c r="A18" s="2" t="s">
        <v>15</v>
      </c>
      <c r="B18" s="16"/>
      <c r="C18" s="16"/>
      <c r="D18" s="16"/>
      <c r="E18" s="16"/>
      <c r="F18" s="13" t="s">
        <v>31</v>
      </c>
      <c r="G18" s="16"/>
      <c r="H18" s="16"/>
      <c r="I18" s="16"/>
      <c r="J18" s="16"/>
      <c r="K18" s="17"/>
      <c r="L18" s="16"/>
      <c r="M18" s="11" t="s">
        <v>55</v>
      </c>
      <c r="N18" s="16"/>
      <c r="O18" s="16"/>
      <c r="P18" s="13" t="s">
        <v>32</v>
      </c>
      <c r="Q18" s="16"/>
      <c r="R18" s="16"/>
      <c r="S18" s="16"/>
      <c r="T18" s="17"/>
      <c r="U18" s="16"/>
      <c r="V18" s="31"/>
      <c r="W18" s="16"/>
      <c r="X18" s="16"/>
      <c r="Y18" s="34"/>
      <c r="Z18" s="34"/>
      <c r="AA18" s="11" t="s">
        <v>61</v>
      </c>
      <c r="AB18" s="17"/>
      <c r="AC18" s="11" t="s">
        <v>30</v>
      </c>
      <c r="AD18" s="34"/>
      <c r="AE18" s="11" t="s">
        <v>26</v>
      </c>
      <c r="AF18" s="17"/>
      <c r="AG18" s="17"/>
      <c r="AH18" s="34"/>
      <c r="AI18" s="11" t="s">
        <v>47</v>
      </c>
      <c r="AJ18" s="17"/>
      <c r="AK18" s="17"/>
      <c r="AL18" s="34"/>
      <c r="AM18" s="16"/>
      <c r="AN18" s="13" t="s">
        <v>55</v>
      </c>
      <c r="AO18" s="13" t="s">
        <v>25</v>
      </c>
      <c r="AP18" s="17"/>
      <c r="AQ18" s="11" t="s">
        <v>31</v>
      </c>
      <c r="AR18" s="11" t="s">
        <v>33</v>
      </c>
      <c r="AS18" s="17"/>
      <c r="AT18" s="16"/>
      <c r="AU18" s="16"/>
      <c r="AV18" s="16"/>
      <c r="AW18" s="11" t="s">
        <v>61</v>
      </c>
      <c r="AX18" s="11" t="s">
        <v>58</v>
      </c>
      <c r="AY18" s="13" t="s">
        <v>29</v>
      </c>
      <c r="AZ18" s="13" t="s">
        <v>27</v>
      </c>
      <c r="BA18" s="16"/>
      <c r="BB18" s="13" t="s">
        <v>51</v>
      </c>
      <c r="BC18" s="16"/>
      <c r="BD18" s="14">
        <f t="shared" si="14"/>
        <v>2</v>
      </c>
      <c r="BE18" s="14">
        <f t="shared" si="0"/>
        <v>1</v>
      </c>
      <c r="BF18" s="14">
        <f t="shared" si="1"/>
        <v>0</v>
      </c>
      <c r="BG18" s="14">
        <f t="shared" si="2"/>
        <v>2</v>
      </c>
      <c r="BH18" s="14">
        <f t="shared" si="3"/>
        <v>1</v>
      </c>
      <c r="BI18" s="14">
        <f t="shared" si="4"/>
        <v>1</v>
      </c>
      <c r="BJ18" s="14">
        <f t="shared" si="5"/>
        <v>1</v>
      </c>
      <c r="BK18" s="14">
        <f t="shared" si="6"/>
        <v>1</v>
      </c>
      <c r="BL18" s="14">
        <f t="shared" si="7"/>
        <v>0</v>
      </c>
      <c r="BM18" s="14">
        <f t="shared" si="8"/>
        <v>0</v>
      </c>
      <c r="BN18" s="14">
        <f t="shared" si="9"/>
        <v>1</v>
      </c>
      <c r="BO18" s="14">
        <f t="shared" si="10"/>
        <v>1</v>
      </c>
      <c r="BP18" s="14">
        <f t="shared" si="11"/>
        <v>1</v>
      </c>
      <c r="BQ18" s="14">
        <f t="shared" si="12"/>
        <v>0</v>
      </c>
      <c r="BR18" s="14">
        <f t="shared" si="13"/>
        <v>1</v>
      </c>
      <c r="BS18" s="14">
        <f t="shared" si="15"/>
        <v>2</v>
      </c>
      <c r="BT18" s="14">
        <f t="shared" si="16"/>
        <v>1</v>
      </c>
      <c r="BU18" s="14">
        <f t="shared" si="17"/>
        <v>0</v>
      </c>
    </row>
    <row r="19" spans="1:73" s="8" customFormat="1" ht="15.75">
      <c r="A19" s="2" t="s">
        <v>16</v>
      </c>
      <c r="B19" s="16"/>
      <c r="C19" s="16"/>
      <c r="D19" s="16"/>
      <c r="E19" s="16"/>
      <c r="F19" s="13" t="s">
        <v>31</v>
      </c>
      <c r="G19" s="16"/>
      <c r="H19" s="16"/>
      <c r="I19" s="16"/>
      <c r="J19" s="13" t="s">
        <v>55</v>
      </c>
      <c r="K19" s="17"/>
      <c r="L19" s="16"/>
      <c r="M19" s="16"/>
      <c r="N19" s="16"/>
      <c r="O19" s="16"/>
      <c r="P19" s="16"/>
      <c r="Q19" s="13" t="s">
        <v>32</v>
      </c>
      <c r="R19" s="16"/>
      <c r="S19" s="17"/>
      <c r="U19" s="11" t="s">
        <v>34</v>
      </c>
      <c r="V19" s="30"/>
      <c r="W19" s="16"/>
      <c r="X19" s="16"/>
      <c r="Y19" s="34"/>
      <c r="Z19" s="34"/>
      <c r="AA19" s="11" t="s">
        <v>61</v>
      </c>
      <c r="AB19" s="17"/>
      <c r="AC19" s="17"/>
      <c r="AD19" s="34"/>
      <c r="AE19" s="11" t="s">
        <v>26</v>
      </c>
      <c r="AF19" s="17"/>
      <c r="AG19" s="11" t="s">
        <v>30</v>
      </c>
      <c r="AH19" s="17"/>
      <c r="AI19" s="11" t="s">
        <v>47</v>
      </c>
      <c r="AJ19" s="17"/>
      <c r="AK19" s="17"/>
      <c r="AL19" s="13" t="s">
        <v>55</v>
      </c>
      <c r="AM19" s="16"/>
      <c r="AN19" s="13" t="s">
        <v>25</v>
      </c>
      <c r="AO19" s="16"/>
      <c r="AP19" s="17"/>
      <c r="AQ19" s="11" t="s">
        <v>34</v>
      </c>
      <c r="AR19" s="11" t="s">
        <v>33</v>
      </c>
      <c r="AS19" s="17"/>
      <c r="AT19" s="16"/>
      <c r="AU19" s="16"/>
      <c r="AV19" s="13" t="s">
        <v>31</v>
      </c>
      <c r="AW19" s="11" t="s">
        <v>61</v>
      </c>
      <c r="AX19" s="11" t="s">
        <v>58</v>
      </c>
      <c r="AY19" s="11" t="s">
        <v>29</v>
      </c>
      <c r="AZ19" s="13" t="s">
        <v>27</v>
      </c>
      <c r="BA19" s="16"/>
      <c r="BB19" s="13" t="s">
        <v>51</v>
      </c>
      <c r="BC19" s="16"/>
      <c r="BD19" s="14">
        <f t="shared" si="14"/>
        <v>2</v>
      </c>
      <c r="BE19" s="14">
        <f t="shared" si="0"/>
        <v>1</v>
      </c>
      <c r="BF19" s="14">
        <f t="shared" si="1"/>
        <v>0</v>
      </c>
      <c r="BG19" s="14">
        <f t="shared" si="2"/>
        <v>2</v>
      </c>
      <c r="BH19" s="14">
        <f t="shared" si="3"/>
        <v>1</v>
      </c>
      <c r="BI19" s="14">
        <f t="shared" si="4"/>
        <v>1</v>
      </c>
      <c r="BJ19" s="14">
        <f t="shared" si="5"/>
        <v>1</v>
      </c>
      <c r="BK19" s="14">
        <f t="shared" si="6"/>
        <v>1</v>
      </c>
      <c r="BL19" s="14">
        <f t="shared" si="7"/>
        <v>0</v>
      </c>
      <c r="BM19" s="14">
        <f t="shared" si="8"/>
        <v>2</v>
      </c>
      <c r="BN19" s="14">
        <f t="shared" si="9"/>
        <v>1</v>
      </c>
      <c r="BO19" s="14">
        <f t="shared" si="10"/>
        <v>1</v>
      </c>
      <c r="BP19" s="14">
        <f t="shared" si="11"/>
        <v>1</v>
      </c>
      <c r="BQ19" s="14">
        <f t="shared" si="12"/>
        <v>0</v>
      </c>
      <c r="BR19" s="14">
        <f t="shared" si="13"/>
        <v>1</v>
      </c>
      <c r="BS19" s="14">
        <f t="shared" si="15"/>
        <v>2</v>
      </c>
      <c r="BT19" s="14">
        <f t="shared" si="16"/>
        <v>1</v>
      </c>
      <c r="BU19" s="14">
        <f t="shared" si="17"/>
        <v>0</v>
      </c>
    </row>
    <row r="20" spans="1:73" s="8" customFormat="1" ht="15.75">
      <c r="A20" s="2" t="s">
        <v>17</v>
      </c>
      <c r="B20" s="16"/>
      <c r="C20" s="16"/>
      <c r="D20" s="16"/>
      <c r="E20" s="16"/>
      <c r="F20" s="13" t="s">
        <v>47</v>
      </c>
      <c r="G20" s="16"/>
      <c r="H20" s="16"/>
      <c r="I20" s="16"/>
      <c r="J20" s="16"/>
      <c r="K20" s="13" t="s">
        <v>31</v>
      </c>
      <c r="L20" s="13" t="s">
        <v>55</v>
      </c>
      <c r="M20" s="11" t="s">
        <v>25</v>
      </c>
      <c r="N20" s="17"/>
      <c r="O20" s="17"/>
      <c r="P20" s="16"/>
      <c r="Q20" s="17"/>
      <c r="R20" s="11" t="s">
        <v>26</v>
      </c>
      <c r="S20" s="11" t="s">
        <v>32</v>
      </c>
      <c r="T20" s="16"/>
      <c r="U20" s="17"/>
      <c r="V20" s="33" t="s">
        <v>57</v>
      </c>
      <c r="W20" s="13" t="s">
        <v>33</v>
      </c>
      <c r="X20" s="16"/>
      <c r="Y20" s="13" t="s">
        <v>27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3" t="s">
        <v>30</v>
      </c>
      <c r="AK20" s="16"/>
      <c r="AL20" s="16"/>
      <c r="AM20" s="16"/>
      <c r="AN20" s="13" t="s">
        <v>55</v>
      </c>
      <c r="AO20" s="16"/>
      <c r="AP20" s="16"/>
      <c r="AQ20" s="16"/>
      <c r="AR20" s="16"/>
      <c r="AS20" s="16"/>
      <c r="AT20" s="16"/>
      <c r="AU20" s="16"/>
      <c r="AV20" s="13" t="s">
        <v>31</v>
      </c>
      <c r="AW20" s="16"/>
      <c r="AX20" s="16"/>
      <c r="AY20" s="16"/>
      <c r="AZ20" s="13" t="s">
        <v>29</v>
      </c>
      <c r="BA20" s="16"/>
      <c r="BB20" s="16"/>
      <c r="BC20" s="16"/>
      <c r="BD20" s="14">
        <f t="shared" si="14"/>
        <v>2</v>
      </c>
      <c r="BE20" s="14">
        <f t="shared" si="0"/>
        <v>1</v>
      </c>
      <c r="BF20" s="14">
        <f t="shared" si="1"/>
        <v>0</v>
      </c>
      <c r="BG20" s="14">
        <f t="shared" si="2"/>
        <v>2</v>
      </c>
      <c r="BH20" s="14">
        <f t="shared" si="3"/>
        <v>1</v>
      </c>
      <c r="BI20" s="14">
        <f t="shared" si="4"/>
        <v>1</v>
      </c>
      <c r="BJ20" s="14">
        <f t="shared" si="5"/>
        <v>1</v>
      </c>
      <c r="BK20" s="14">
        <f t="shared" si="6"/>
        <v>1</v>
      </c>
      <c r="BL20" s="14">
        <f t="shared" si="7"/>
        <v>0</v>
      </c>
      <c r="BM20" s="14">
        <f t="shared" si="8"/>
        <v>0</v>
      </c>
      <c r="BN20" s="14">
        <f t="shared" si="9"/>
        <v>1</v>
      </c>
      <c r="BO20" s="14">
        <f t="shared" si="10"/>
        <v>1</v>
      </c>
      <c r="BP20" s="14">
        <f t="shared" si="11"/>
        <v>1</v>
      </c>
      <c r="BQ20" s="14">
        <f t="shared" si="12"/>
        <v>0</v>
      </c>
      <c r="BR20" s="14">
        <f t="shared" si="13"/>
        <v>0</v>
      </c>
      <c r="BS20" s="14">
        <f t="shared" si="15"/>
        <v>0</v>
      </c>
      <c r="BT20" s="14">
        <f t="shared" si="16"/>
        <v>0</v>
      </c>
      <c r="BU20" s="14">
        <f t="shared" si="17"/>
        <v>1</v>
      </c>
    </row>
    <row r="21" spans="1:73" s="8" customFormat="1" ht="15.75">
      <c r="A21" s="2" t="s">
        <v>18</v>
      </c>
      <c r="B21" s="16"/>
      <c r="C21" s="16"/>
      <c r="D21" s="16"/>
      <c r="E21" s="16"/>
      <c r="F21" s="13" t="s">
        <v>47</v>
      </c>
      <c r="G21" s="16"/>
      <c r="H21" s="13" t="s">
        <v>55</v>
      </c>
      <c r="I21" s="16"/>
      <c r="J21" s="16"/>
      <c r="K21" s="13" t="s">
        <v>31</v>
      </c>
      <c r="L21" s="16"/>
      <c r="M21" s="17"/>
      <c r="N21" s="11" t="s">
        <v>25</v>
      </c>
      <c r="O21" s="11"/>
      <c r="P21" s="16"/>
      <c r="Q21" s="16"/>
      <c r="R21" s="16"/>
      <c r="S21" s="13" t="s">
        <v>26</v>
      </c>
      <c r="T21" s="16"/>
      <c r="U21" s="17"/>
      <c r="V21" s="30"/>
      <c r="W21" s="16"/>
      <c r="X21" s="13" t="s">
        <v>33</v>
      </c>
      <c r="Y21" s="13" t="s">
        <v>27</v>
      </c>
      <c r="Z21" s="13" t="s">
        <v>57</v>
      </c>
      <c r="AA21" s="13" t="s">
        <v>32</v>
      </c>
      <c r="AB21" s="13" t="s">
        <v>51</v>
      </c>
      <c r="AC21" s="16"/>
      <c r="AD21" s="16"/>
      <c r="AE21" s="16"/>
      <c r="AF21" s="16"/>
      <c r="AG21" s="16"/>
      <c r="AH21" s="13" t="s">
        <v>55</v>
      </c>
      <c r="AI21" s="16"/>
      <c r="AJ21" s="16"/>
      <c r="AK21" s="16"/>
      <c r="AL21" s="13" t="s">
        <v>30</v>
      </c>
      <c r="AM21" s="16"/>
      <c r="AN21" s="13" t="s">
        <v>29</v>
      </c>
      <c r="AO21" s="16"/>
      <c r="AP21" s="16"/>
      <c r="AQ21" s="16"/>
      <c r="AR21" s="16"/>
      <c r="AS21" s="16"/>
      <c r="AT21" s="16"/>
      <c r="AU21" s="13" t="s">
        <v>51</v>
      </c>
      <c r="AV21" s="13" t="s">
        <v>31</v>
      </c>
      <c r="AW21" s="16"/>
      <c r="AX21" s="16"/>
      <c r="AY21" s="16"/>
      <c r="AZ21" s="16"/>
      <c r="BA21" s="16"/>
      <c r="BB21" s="16"/>
      <c r="BC21" s="16"/>
      <c r="BD21" s="14">
        <f t="shared" si="14"/>
        <v>2</v>
      </c>
      <c r="BE21" s="14">
        <f t="shared" si="0"/>
        <v>1</v>
      </c>
      <c r="BF21" s="14">
        <f t="shared" si="1"/>
        <v>0</v>
      </c>
      <c r="BG21" s="14">
        <f t="shared" si="2"/>
        <v>2</v>
      </c>
      <c r="BH21" s="14">
        <f t="shared" si="3"/>
        <v>1</v>
      </c>
      <c r="BI21" s="14">
        <f t="shared" si="4"/>
        <v>1</v>
      </c>
      <c r="BJ21" s="14">
        <f t="shared" si="5"/>
        <v>1</v>
      </c>
      <c r="BK21" s="14">
        <f t="shared" si="6"/>
        <v>1</v>
      </c>
      <c r="BL21" s="14">
        <f t="shared" si="7"/>
        <v>0</v>
      </c>
      <c r="BM21" s="14">
        <f t="shared" si="8"/>
        <v>0</v>
      </c>
      <c r="BN21" s="14">
        <f t="shared" si="9"/>
        <v>1</v>
      </c>
      <c r="BO21" s="14">
        <f t="shared" si="10"/>
        <v>1</v>
      </c>
      <c r="BP21" s="14">
        <f t="shared" si="11"/>
        <v>1</v>
      </c>
      <c r="BQ21" s="14">
        <f t="shared" si="12"/>
        <v>0</v>
      </c>
      <c r="BR21" s="14">
        <f t="shared" si="13"/>
        <v>2</v>
      </c>
      <c r="BS21" s="14">
        <f t="shared" si="15"/>
        <v>0</v>
      </c>
      <c r="BT21" s="14">
        <f t="shared" si="16"/>
        <v>0</v>
      </c>
      <c r="BU21" s="14">
        <f t="shared" si="17"/>
        <v>1</v>
      </c>
    </row>
    <row r="23" spans="1:73">
      <c r="B23" s="6"/>
      <c r="D23" s="9" t="s">
        <v>24</v>
      </c>
      <c r="E23" s="7"/>
      <c r="F23" s="7"/>
      <c r="G23" s="7"/>
      <c r="H23" s="7"/>
      <c r="I23" s="7"/>
      <c r="J23" s="7"/>
      <c r="M23" s="5"/>
      <c r="P23" s="1" t="s">
        <v>23</v>
      </c>
    </row>
    <row r="24" spans="1:73">
      <c r="W24" s="11" t="s">
        <v>55</v>
      </c>
      <c r="X24" s="24"/>
      <c r="Y24" s="1" t="s">
        <v>36</v>
      </c>
      <c r="AO24" s="13" t="s">
        <v>25</v>
      </c>
      <c r="AP24" s="1" t="s">
        <v>41</v>
      </c>
    </row>
    <row r="25" spans="1:73">
      <c r="B25" s="4"/>
      <c r="D25" s="1" t="s">
        <v>19</v>
      </c>
      <c r="M25" s="10"/>
      <c r="P25" s="1" t="s">
        <v>20</v>
      </c>
      <c r="W25" s="11" t="s">
        <v>21</v>
      </c>
      <c r="X25" s="24"/>
      <c r="Y25" s="1" t="s">
        <v>35</v>
      </c>
      <c r="AO25" s="13" t="s">
        <v>32</v>
      </c>
      <c r="AP25" s="1" t="s">
        <v>42</v>
      </c>
    </row>
    <row r="26" spans="1:73">
      <c r="W26" s="11" t="s">
        <v>30</v>
      </c>
      <c r="X26" s="24"/>
      <c r="Y26" s="1" t="s">
        <v>37</v>
      </c>
      <c r="AO26" s="13" t="s">
        <v>28</v>
      </c>
      <c r="AP26" s="1" t="s">
        <v>43</v>
      </c>
    </row>
    <row r="27" spans="1:73">
      <c r="M27" s="11" t="s">
        <v>47</v>
      </c>
      <c r="N27" s="1" t="s">
        <v>48</v>
      </c>
      <c r="W27" s="11" t="s">
        <v>31</v>
      </c>
      <c r="X27" s="24"/>
      <c r="Y27" s="1" t="s">
        <v>38</v>
      </c>
      <c r="AO27" s="13" t="s">
        <v>34</v>
      </c>
      <c r="AP27" s="1" t="s">
        <v>44</v>
      </c>
    </row>
    <row r="28" spans="1:73">
      <c r="M28" s="11" t="s">
        <v>49</v>
      </c>
      <c r="N28" s="1" t="s">
        <v>50</v>
      </c>
      <c r="W28" s="13" t="s">
        <v>26</v>
      </c>
      <c r="X28" s="27"/>
      <c r="Y28" s="1" t="s">
        <v>39</v>
      </c>
      <c r="AO28" s="13" t="s">
        <v>33</v>
      </c>
      <c r="AP28" s="1" t="s">
        <v>45</v>
      </c>
    </row>
    <row r="29" spans="1:73">
      <c r="M29" s="11" t="s">
        <v>51</v>
      </c>
      <c r="N29" s="1" t="s">
        <v>52</v>
      </c>
      <c r="W29" s="13" t="s">
        <v>27</v>
      </c>
      <c r="X29" s="27"/>
      <c r="Y29" s="1" t="s">
        <v>40</v>
      </c>
      <c r="AO29" s="13" t="s">
        <v>29</v>
      </c>
      <c r="AP29" s="1" t="s">
        <v>46</v>
      </c>
    </row>
  </sheetData>
  <mergeCells count="2">
    <mergeCell ref="B2:Y2"/>
    <mergeCell ref="AA2:BB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2"/>
  <sheetViews>
    <sheetView topLeftCell="V1" zoomScale="80" zoomScaleNormal="80" workbookViewId="0">
      <pane ySplit="3" topLeftCell="A4" activePane="bottomLeft" state="frozen"/>
      <selection pane="bottomLeft" activeCell="BZ4" sqref="BZ4"/>
    </sheetView>
  </sheetViews>
  <sheetFormatPr defaultRowHeight="15"/>
  <cols>
    <col min="1" max="1" width="3.85546875" style="1" customWidth="1"/>
    <col min="2" max="49" width="4.28515625" style="1" customWidth="1"/>
    <col min="50" max="50" width="4.28515625" style="19" customWidth="1"/>
    <col min="51" max="53" width="4.28515625" style="1" customWidth="1"/>
    <col min="54" max="54" width="4.28515625" style="19" customWidth="1"/>
    <col min="55" max="55" width="4.28515625" style="1" customWidth="1"/>
    <col min="56" max="56" width="4.28515625" style="19" customWidth="1"/>
    <col min="57" max="59" width="4.28515625" style="1" customWidth="1"/>
    <col min="60" max="64" width="4" style="1" customWidth="1"/>
    <col min="65" max="65" width="2.85546875" style="1" customWidth="1"/>
    <col min="66" max="66" width="2.5703125" style="1" customWidth="1"/>
    <col min="67" max="67" width="3.42578125" style="1" customWidth="1"/>
    <col min="68" max="68" width="2.7109375" style="1" customWidth="1"/>
    <col min="69" max="69" width="3" style="1" customWidth="1"/>
    <col min="70" max="70" width="4" style="1" customWidth="1"/>
    <col min="71" max="71" width="3" style="1" customWidth="1"/>
    <col min="72" max="72" width="2.7109375" style="1" customWidth="1"/>
    <col min="73" max="73" width="3.42578125" style="1" customWidth="1"/>
    <col min="74" max="74" width="2.85546875" style="1" customWidth="1"/>
    <col min="75" max="75" width="3" style="1" customWidth="1"/>
    <col min="76" max="76" width="3.42578125" style="1" customWidth="1"/>
    <col min="77" max="77" width="4.28515625" style="1" customWidth="1"/>
    <col min="78" max="16384" width="9.140625" style="1"/>
  </cols>
  <sheetData>
    <row r="1" spans="1:78">
      <c r="B1" s="20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78" s="3" customFormat="1" ht="36" customHeight="1">
      <c r="B2" s="45" t="s">
        <v>63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25"/>
      <c r="AC2" s="46" t="s">
        <v>64</v>
      </c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78" s="8" customFormat="1">
      <c r="A3" s="2" t="s">
        <v>0</v>
      </c>
      <c r="B3" s="15">
        <v>11</v>
      </c>
      <c r="C3" s="15">
        <v>12</v>
      </c>
      <c r="D3" s="15">
        <v>13</v>
      </c>
      <c r="E3" s="15">
        <v>16</v>
      </c>
      <c r="F3" s="15">
        <v>17</v>
      </c>
      <c r="G3" s="15">
        <v>18</v>
      </c>
      <c r="H3" s="15">
        <v>19</v>
      </c>
      <c r="I3" s="15">
        <v>20</v>
      </c>
      <c r="J3" s="15">
        <v>23</v>
      </c>
      <c r="K3" s="15">
        <v>24</v>
      </c>
      <c r="L3" s="15">
        <v>24</v>
      </c>
      <c r="M3" s="15">
        <v>25</v>
      </c>
      <c r="N3" s="15">
        <v>26</v>
      </c>
      <c r="O3" s="15">
        <v>26</v>
      </c>
      <c r="P3" s="15">
        <v>27</v>
      </c>
      <c r="Q3" s="15">
        <v>30</v>
      </c>
      <c r="R3" s="15">
        <v>31</v>
      </c>
      <c r="S3" s="15">
        <v>1</v>
      </c>
      <c r="T3" s="15">
        <v>2</v>
      </c>
      <c r="U3" s="15">
        <v>3</v>
      </c>
      <c r="V3" s="15">
        <v>6</v>
      </c>
      <c r="W3" s="15">
        <v>7</v>
      </c>
      <c r="X3" s="15">
        <v>8</v>
      </c>
      <c r="Y3" s="15">
        <v>9</v>
      </c>
      <c r="Z3" s="15">
        <v>10</v>
      </c>
      <c r="AA3" s="15">
        <v>13</v>
      </c>
      <c r="AB3" s="15">
        <v>14</v>
      </c>
      <c r="AC3" s="15">
        <v>15</v>
      </c>
      <c r="AD3" s="15">
        <v>16</v>
      </c>
      <c r="AE3" s="15">
        <v>17</v>
      </c>
      <c r="AF3" s="15">
        <v>20</v>
      </c>
      <c r="AG3" s="15">
        <v>21</v>
      </c>
      <c r="AH3" s="15">
        <v>22</v>
      </c>
      <c r="AI3" s="15">
        <v>24</v>
      </c>
      <c r="AJ3" s="15">
        <v>27</v>
      </c>
      <c r="AK3" s="15">
        <v>28</v>
      </c>
      <c r="AL3" s="15">
        <v>1</v>
      </c>
      <c r="AM3" s="15">
        <v>2</v>
      </c>
      <c r="AN3" s="15">
        <v>3</v>
      </c>
      <c r="AO3" s="15">
        <v>6</v>
      </c>
      <c r="AP3" s="15">
        <v>7</v>
      </c>
      <c r="AQ3" s="15">
        <v>9</v>
      </c>
      <c r="AR3" s="15">
        <v>10</v>
      </c>
      <c r="AS3" s="15">
        <v>13</v>
      </c>
      <c r="AT3" s="15">
        <v>13</v>
      </c>
      <c r="AU3" s="15">
        <v>14</v>
      </c>
      <c r="AV3" s="15">
        <v>15</v>
      </c>
      <c r="AW3" s="15">
        <v>16</v>
      </c>
      <c r="AX3" s="15">
        <v>17</v>
      </c>
      <c r="AY3" s="15">
        <v>17</v>
      </c>
      <c r="AZ3" s="15">
        <v>17</v>
      </c>
      <c r="BA3" s="15">
        <v>20</v>
      </c>
      <c r="BB3" s="15">
        <v>21</v>
      </c>
      <c r="BC3" s="15">
        <v>21</v>
      </c>
      <c r="BD3" s="15">
        <v>22</v>
      </c>
      <c r="BE3" s="15">
        <v>22</v>
      </c>
      <c r="BF3" s="15">
        <v>23</v>
      </c>
      <c r="BG3" s="15">
        <v>24</v>
      </c>
      <c r="BH3" s="11" t="s">
        <v>55</v>
      </c>
      <c r="BI3" s="12" t="s">
        <v>30</v>
      </c>
      <c r="BJ3" s="12" t="s">
        <v>21</v>
      </c>
      <c r="BK3" s="12" t="s">
        <v>31</v>
      </c>
      <c r="BL3" s="12" t="s">
        <v>26</v>
      </c>
      <c r="BM3" s="12" t="s">
        <v>27</v>
      </c>
      <c r="BN3" s="11" t="s">
        <v>25</v>
      </c>
      <c r="BO3" s="12" t="s">
        <v>32</v>
      </c>
      <c r="BP3" s="12" t="s">
        <v>28</v>
      </c>
      <c r="BQ3" s="12" t="s">
        <v>34</v>
      </c>
      <c r="BR3" s="12" t="s">
        <v>33</v>
      </c>
      <c r="BS3" s="12" t="s">
        <v>29</v>
      </c>
      <c r="BT3" s="11" t="s">
        <v>47</v>
      </c>
      <c r="BU3" s="12" t="s">
        <v>49</v>
      </c>
      <c r="BV3" s="11" t="s">
        <v>51</v>
      </c>
      <c r="BW3" s="11" t="s">
        <v>61</v>
      </c>
      <c r="BX3" s="38" t="s">
        <v>58</v>
      </c>
      <c r="BY3" s="10" t="s">
        <v>74</v>
      </c>
      <c r="BZ3" s="8" t="s">
        <v>76</v>
      </c>
    </row>
    <row r="4" spans="1:78" s="8" customFormat="1" ht="15.75">
      <c r="A4" s="2" t="s">
        <v>1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6"/>
      <c r="V4" s="17"/>
      <c r="W4" s="17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7"/>
      <c r="AP4" s="17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2" t="s">
        <v>1</v>
      </c>
      <c r="BH4" s="14">
        <f t="shared" ref="BH4:BH21" si="0">COUNTIF(B4:BG4,"Ря")</f>
        <v>0</v>
      </c>
      <c r="BI4" s="14">
        <f t="shared" ref="BI4:BI21" si="1">COUNTIF(B4:BG4,"Ал")</f>
        <v>0</v>
      </c>
      <c r="BJ4" s="14">
        <f t="shared" ref="BJ4:BJ21" si="2">COUNTIF(B4:BG4,"М")</f>
        <v>0</v>
      </c>
      <c r="BK4" s="14">
        <f t="shared" ref="BK4:BK21" si="3">COUNTIF(B4:BG4,"Гм")</f>
        <v>0</v>
      </c>
      <c r="BL4" s="14">
        <f t="shared" ref="BL4:BL21" si="4">COUNTIF(B4:BG4,"Ф")</f>
        <v>0</v>
      </c>
      <c r="BM4" s="14">
        <f t="shared" ref="BM4:BM21" si="5">COUNTIF(B4:BG4,"Х")</f>
        <v>0</v>
      </c>
      <c r="BN4" s="14">
        <f t="shared" ref="BN4:BN21" si="6">COUNTIF(B4:BG4,"Б")</f>
        <v>0</v>
      </c>
      <c r="BO4" s="14">
        <f t="shared" ref="BO4:BO21" si="7">COUNTIF(B4:BG4,"Гг")</f>
        <v>0</v>
      </c>
      <c r="BP4" s="14">
        <f t="shared" ref="BP4:BP21" si="8">COUNTIF(B4:BG4,"Ом")</f>
        <v>0</v>
      </c>
      <c r="BQ4" s="14">
        <f t="shared" ref="BQ4:BQ21" si="9">COUNTIF(B4:BG4,"Ая")</f>
        <v>0</v>
      </c>
      <c r="BR4" s="14">
        <f t="shared" ref="BR4:BR21" si="10">COUNTIF(B4:BG4,"Ня")</f>
        <v>0</v>
      </c>
      <c r="BS4" s="14">
        <f t="shared" ref="BS4:BS21" si="11">COUNTIF(B4:BG4,"И")</f>
        <v>0</v>
      </c>
      <c r="BT4" s="14">
        <f t="shared" ref="BT4:BT21" si="12">COUNTIF(B4:BG4,"Ин")</f>
        <v>0</v>
      </c>
      <c r="BU4" s="14">
        <f t="shared" ref="BU4:BU21" si="13">COUNTIF(B4:BG4,"Л")</f>
        <v>0</v>
      </c>
      <c r="BV4" s="14">
        <f t="shared" ref="BV4:BV21" si="14">COUNTIF(B4:BG4,"Об")</f>
        <v>0</v>
      </c>
      <c r="BW4" s="14">
        <f>COUNTIF(B4:BH4,"Ая2")</f>
        <v>0</v>
      </c>
      <c r="BX4" s="14">
        <f>COUNTIF(D4:BI4,"Ня2")</f>
        <v>0</v>
      </c>
      <c r="BY4" s="14">
        <f>COUNTIF(B4:BJ4,"ВПР")</f>
        <v>0</v>
      </c>
      <c r="BZ4" s="14">
        <f>COUNTIF(B4:BK4,"ВПР")</f>
        <v>0</v>
      </c>
    </row>
    <row r="5" spans="1:78" s="8" customFormat="1" ht="15.75">
      <c r="A5" s="2" t="s">
        <v>2</v>
      </c>
      <c r="B5" s="16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6"/>
      <c r="W5" s="16"/>
      <c r="X5" s="16"/>
      <c r="Y5" s="16"/>
      <c r="Z5" s="16"/>
      <c r="AA5" s="16"/>
      <c r="AB5" s="16"/>
      <c r="AC5" s="16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6"/>
      <c r="AQ5" s="17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2" t="s">
        <v>2</v>
      </c>
      <c r="BH5" s="14">
        <f t="shared" si="0"/>
        <v>0</v>
      </c>
      <c r="BI5" s="14">
        <f t="shared" si="1"/>
        <v>0</v>
      </c>
      <c r="BJ5" s="14">
        <f t="shared" si="2"/>
        <v>0</v>
      </c>
      <c r="BK5" s="14">
        <f t="shared" si="3"/>
        <v>0</v>
      </c>
      <c r="BL5" s="14">
        <f t="shared" si="4"/>
        <v>0</v>
      </c>
      <c r="BM5" s="14">
        <f t="shared" si="5"/>
        <v>0</v>
      </c>
      <c r="BN5" s="14">
        <f t="shared" si="6"/>
        <v>0</v>
      </c>
      <c r="BO5" s="14">
        <f t="shared" si="7"/>
        <v>0</v>
      </c>
      <c r="BP5" s="14">
        <f t="shared" si="8"/>
        <v>0</v>
      </c>
      <c r="BQ5" s="14">
        <f t="shared" si="9"/>
        <v>0</v>
      </c>
      <c r="BR5" s="14">
        <f t="shared" si="10"/>
        <v>0</v>
      </c>
      <c r="BS5" s="14">
        <f t="shared" si="11"/>
        <v>0</v>
      </c>
      <c r="BT5" s="14">
        <f t="shared" si="12"/>
        <v>0</v>
      </c>
      <c r="BU5" s="14">
        <f t="shared" si="13"/>
        <v>0</v>
      </c>
      <c r="BV5" s="14">
        <f t="shared" si="14"/>
        <v>0</v>
      </c>
      <c r="BW5" s="14">
        <f t="shared" ref="BW5:BW21" si="15">COUNTIF(B5:BH5,"Ая2")</f>
        <v>0</v>
      </c>
      <c r="BX5" s="14">
        <f t="shared" ref="BX5:BX21" si="16">COUNTIF(D5:BI5,"Ня2")</f>
        <v>0</v>
      </c>
      <c r="BY5" s="14">
        <f t="shared" ref="BY5:BY21" si="17">COUNTIF(E5:BJ5,"Рл")</f>
        <v>0</v>
      </c>
      <c r="BZ5" s="14">
        <f t="shared" ref="BZ5:BZ21" si="18">COUNTIF(B5:BK5,"ВПР")</f>
        <v>0</v>
      </c>
    </row>
    <row r="6" spans="1:78" s="8" customFormat="1" ht="15.75">
      <c r="A6" s="2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3" t="s">
        <v>33</v>
      </c>
      <c r="N6" s="13"/>
      <c r="O6" s="17"/>
      <c r="P6" s="17"/>
      <c r="Q6" s="17"/>
      <c r="R6" s="16"/>
      <c r="S6" s="16"/>
      <c r="T6" s="16"/>
      <c r="U6" s="16"/>
      <c r="V6" s="16"/>
      <c r="W6" s="17"/>
      <c r="X6" s="17"/>
      <c r="Y6" s="16"/>
      <c r="Z6" s="17"/>
      <c r="AA6" s="16"/>
      <c r="AB6" s="16"/>
      <c r="AC6" s="11" t="s">
        <v>55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1" t="s">
        <v>21</v>
      </c>
      <c r="AO6" s="16"/>
      <c r="AP6" s="16"/>
      <c r="AQ6" s="17"/>
      <c r="AR6" s="13" t="s">
        <v>28</v>
      </c>
      <c r="AS6" s="13"/>
      <c r="AT6" s="16"/>
      <c r="AU6" s="11" t="s">
        <v>55</v>
      </c>
      <c r="AV6" s="16"/>
      <c r="AW6" s="16"/>
      <c r="AX6" s="16"/>
      <c r="AY6" s="16"/>
      <c r="AZ6" s="13" t="s">
        <v>34</v>
      </c>
      <c r="BA6" s="11" t="s">
        <v>21</v>
      </c>
      <c r="BB6" s="17"/>
      <c r="BC6" s="17"/>
      <c r="BD6" s="17"/>
      <c r="BE6" s="17"/>
      <c r="BF6" s="17"/>
      <c r="BG6" s="2" t="s">
        <v>3</v>
      </c>
      <c r="BH6" s="14">
        <f t="shared" si="0"/>
        <v>2</v>
      </c>
      <c r="BI6" s="14">
        <f t="shared" si="1"/>
        <v>0</v>
      </c>
      <c r="BJ6" s="14">
        <f t="shared" si="2"/>
        <v>2</v>
      </c>
      <c r="BK6" s="14">
        <f t="shared" si="3"/>
        <v>0</v>
      </c>
      <c r="BL6" s="14">
        <f t="shared" si="4"/>
        <v>0</v>
      </c>
      <c r="BM6" s="14">
        <f t="shared" si="5"/>
        <v>0</v>
      </c>
      <c r="BN6" s="14">
        <f t="shared" si="6"/>
        <v>0</v>
      </c>
      <c r="BO6" s="14">
        <f t="shared" si="7"/>
        <v>0</v>
      </c>
      <c r="BP6" s="14">
        <f t="shared" si="8"/>
        <v>1</v>
      </c>
      <c r="BQ6" s="14">
        <f t="shared" si="9"/>
        <v>1</v>
      </c>
      <c r="BR6" s="14">
        <f t="shared" si="10"/>
        <v>1</v>
      </c>
      <c r="BS6" s="14">
        <f t="shared" si="11"/>
        <v>0</v>
      </c>
      <c r="BT6" s="14">
        <f t="shared" si="12"/>
        <v>0</v>
      </c>
      <c r="BU6" s="14">
        <f t="shared" si="13"/>
        <v>0</v>
      </c>
      <c r="BV6" s="14">
        <f t="shared" si="14"/>
        <v>0</v>
      </c>
      <c r="BW6" s="14">
        <f t="shared" si="15"/>
        <v>0</v>
      </c>
      <c r="BX6" s="14">
        <f t="shared" si="16"/>
        <v>0</v>
      </c>
      <c r="BY6" s="14">
        <f t="shared" si="17"/>
        <v>0</v>
      </c>
      <c r="BZ6" s="14">
        <f t="shared" si="18"/>
        <v>0</v>
      </c>
    </row>
    <row r="7" spans="1:78" s="8" customFormat="1" ht="15.75">
      <c r="A7" s="2" t="s">
        <v>4</v>
      </c>
      <c r="B7" s="16"/>
      <c r="C7" s="16"/>
      <c r="D7" s="16"/>
      <c r="E7" s="16"/>
      <c r="F7" s="16"/>
      <c r="G7" s="16"/>
      <c r="H7" s="16"/>
      <c r="I7" s="11" t="s">
        <v>55</v>
      </c>
      <c r="J7" s="16"/>
      <c r="K7" s="16"/>
      <c r="L7" s="16"/>
      <c r="M7" s="13" t="s">
        <v>33</v>
      </c>
      <c r="N7" s="16"/>
      <c r="O7" s="16"/>
      <c r="P7" s="17"/>
      <c r="Q7" s="17"/>
      <c r="R7" s="16"/>
      <c r="S7" s="16"/>
      <c r="T7" s="16"/>
      <c r="U7" s="16"/>
      <c r="V7" s="16"/>
      <c r="W7" s="16"/>
      <c r="X7" s="31"/>
      <c r="Y7" s="16"/>
      <c r="Z7" s="16"/>
      <c r="AA7" s="16"/>
      <c r="AB7" s="16"/>
      <c r="AC7" s="16"/>
      <c r="AD7" s="16"/>
      <c r="AE7" s="16"/>
      <c r="AF7" s="11" t="s">
        <v>55</v>
      </c>
      <c r="AG7" s="16"/>
      <c r="AH7" s="16"/>
      <c r="AI7" s="16"/>
      <c r="AJ7" s="16"/>
      <c r="AK7" s="11" t="s">
        <v>21</v>
      </c>
      <c r="AL7" s="16"/>
      <c r="AM7" s="16"/>
      <c r="AN7" s="17"/>
      <c r="AO7" s="16"/>
      <c r="AP7" s="16"/>
      <c r="AQ7" s="16"/>
      <c r="AR7" s="16"/>
      <c r="AS7" s="16"/>
      <c r="AT7" s="16"/>
      <c r="AU7" s="16"/>
      <c r="AV7" s="17"/>
      <c r="AW7" s="16"/>
      <c r="AX7" s="16"/>
      <c r="AY7" s="16"/>
      <c r="AZ7" s="11" t="s">
        <v>55</v>
      </c>
      <c r="BA7" s="11" t="s">
        <v>21</v>
      </c>
      <c r="BB7" s="17"/>
      <c r="BC7" s="13" t="s">
        <v>28</v>
      </c>
      <c r="BD7" s="16"/>
      <c r="BE7" s="13" t="s">
        <v>34</v>
      </c>
      <c r="BF7" s="16"/>
      <c r="BG7" s="2" t="s">
        <v>4</v>
      </c>
      <c r="BH7" s="14">
        <f t="shared" si="0"/>
        <v>3</v>
      </c>
      <c r="BI7" s="14">
        <f t="shared" si="1"/>
        <v>0</v>
      </c>
      <c r="BJ7" s="14">
        <f t="shared" si="2"/>
        <v>2</v>
      </c>
      <c r="BK7" s="14">
        <f t="shared" si="3"/>
        <v>0</v>
      </c>
      <c r="BL7" s="14">
        <f t="shared" si="4"/>
        <v>0</v>
      </c>
      <c r="BM7" s="14">
        <f t="shared" si="5"/>
        <v>0</v>
      </c>
      <c r="BN7" s="14">
        <f t="shared" si="6"/>
        <v>0</v>
      </c>
      <c r="BO7" s="14">
        <f t="shared" si="7"/>
        <v>0</v>
      </c>
      <c r="BP7" s="14">
        <f t="shared" si="8"/>
        <v>1</v>
      </c>
      <c r="BQ7" s="14">
        <f t="shared" si="9"/>
        <v>1</v>
      </c>
      <c r="BR7" s="14">
        <f t="shared" si="10"/>
        <v>1</v>
      </c>
      <c r="BS7" s="14">
        <f t="shared" si="11"/>
        <v>0</v>
      </c>
      <c r="BT7" s="14">
        <f t="shared" si="12"/>
        <v>0</v>
      </c>
      <c r="BU7" s="14">
        <f t="shared" si="13"/>
        <v>0</v>
      </c>
      <c r="BV7" s="14">
        <f t="shared" si="14"/>
        <v>0</v>
      </c>
      <c r="BW7" s="14">
        <f t="shared" si="15"/>
        <v>0</v>
      </c>
      <c r="BX7" s="14">
        <f t="shared" si="16"/>
        <v>0</v>
      </c>
      <c r="BY7" s="14">
        <f t="shared" si="17"/>
        <v>0</v>
      </c>
      <c r="BZ7" s="14">
        <f t="shared" si="18"/>
        <v>0</v>
      </c>
    </row>
    <row r="8" spans="1:78" s="8" customFormat="1" ht="15.75">
      <c r="A8" s="2" t="s">
        <v>5</v>
      </c>
      <c r="B8" s="16"/>
      <c r="C8" s="16"/>
      <c r="D8" s="16"/>
      <c r="E8" s="11" t="s">
        <v>21</v>
      </c>
      <c r="F8" s="11" t="s">
        <v>55</v>
      </c>
      <c r="G8" s="16"/>
      <c r="H8" s="16"/>
      <c r="I8" s="16"/>
      <c r="J8" s="16"/>
      <c r="K8" s="16"/>
      <c r="L8" s="16"/>
      <c r="M8" s="13" t="s">
        <v>34</v>
      </c>
      <c r="N8" s="16"/>
      <c r="O8" s="16"/>
      <c r="P8" s="13" t="s">
        <v>33</v>
      </c>
      <c r="Q8" s="13" t="s">
        <v>28</v>
      </c>
      <c r="R8" s="16"/>
      <c r="S8" s="16"/>
      <c r="T8" s="16"/>
      <c r="U8" s="16"/>
      <c r="V8" s="16"/>
      <c r="W8" s="16"/>
      <c r="X8" s="31"/>
      <c r="Y8" s="16"/>
      <c r="Z8" s="16"/>
      <c r="AA8" s="16"/>
      <c r="AB8" s="16"/>
      <c r="AC8" s="16"/>
      <c r="AD8" s="16"/>
      <c r="AE8" s="11" t="s">
        <v>21</v>
      </c>
      <c r="AF8" s="16"/>
      <c r="AG8" s="16"/>
      <c r="AH8" s="11" t="s">
        <v>55</v>
      </c>
      <c r="AI8" s="16"/>
      <c r="AJ8" s="16"/>
      <c r="AK8" s="16"/>
      <c r="AL8" s="16"/>
      <c r="AM8" s="16"/>
      <c r="AN8" s="16"/>
      <c r="AO8" s="16"/>
      <c r="AP8" s="16"/>
      <c r="AQ8" s="16"/>
      <c r="AR8" s="13" t="s">
        <v>33</v>
      </c>
      <c r="AS8" s="13"/>
      <c r="AT8" s="11" t="s">
        <v>21</v>
      </c>
      <c r="AU8" s="17"/>
      <c r="AV8" s="11" t="s">
        <v>55</v>
      </c>
      <c r="AW8" s="13" t="s">
        <v>28</v>
      </c>
      <c r="AX8" s="16"/>
      <c r="AY8" s="16"/>
      <c r="AZ8" s="16"/>
      <c r="BA8" s="16"/>
      <c r="BB8" s="16"/>
      <c r="BC8" s="16"/>
      <c r="BD8" s="16"/>
      <c r="BE8" s="13" t="s">
        <v>34</v>
      </c>
      <c r="BF8" s="16"/>
      <c r="BG8" s="2" t="s">
        <v>5</v>
      </c>
      <c r="BH8" s="14">
        <f t="shared" si="0"/>
        <v>3</v>
      </c>
      <c r="BI8" s="14">
        <f t="shared" si="1"/>
        <v>0</v>
      </c>
      <c r="BJ8" s="14">
        <f t="shared" si="2"/>
        <v>3</v>
      </c>
      <c r="BK8" s="14">
        <f t="shared" si="3"/>
        <v>0</v>
      </c>
      <c r="BL8" s="14">
        <f t="shared" si="4"/>
        <v>0</v>
      </c>
      <c r="BM8" s="14">
        <f t="shared" si="5"/>
        <v>0</v>
      </c>
      <c r="BN8" s="14">
        <f t="shared" si="6"/>
        <v>0</v>
      </c>
      <c r="BO8" s="14">
        <f t="shared" si="7"/>
        <v>0</v>
      </c>
      <c r="BP8" s="14">
        <f t="shared" si="8"/>
        <v>2</v>
      </c>
      <c r="BQ8" s="14">
        <f t="shared" si="9"/>
        <v>2</v>
      </c>
      <c r="BR8" s="14">
        <f t="shared" si="10"/>
        <v>2</v>
      </c>
      <c r="BS8" s="14">
        <f t="shared" si="11"/>
        <v>0</v>
      </c>
      <c r="BT8" s="14">
        <f t="shared" si="12"/>
        <v>0</v>
      </c>
      <c r="BU8" s="14">
        <f t="shared" si="13"/>
        <v>0</v>
      </c>
      <c r="BV8" s="14">
        <f t="shared" si="14"/>
        <v>0</v>
      </c>
      <c r="BW8" s="14">
        <f t="shared" si="15"/>
        <v>0</v>
      </c>
      <c r="BX8" s="14">
        <f t="shared" si="16"/>
        <v>0</v>
      </c>
      <c r="BY8" s="14">
        <f t="shared" si="17"/>
        <v>0</v>
      </c>
      <c r="BZ8" s="14">
        <f t="shared" si="18"/>
        <v>0</v>
      </c>
    </row>
    <row r="9" spans="1:78" s="8" customFormat="1" ht="15.75">
      <c r="A9" s="2" t="s">
        <v>6</v>
      </c>
      <c r="B9" s="16"/>
      <c r="C9" s="16"/>
      <c r="D9" s="16"/>
      <c r="E9" s="11" t="s">
        <v>21</v>
      </c>
      <c r="F9" s="11" t="s">
        <v>55</v>
      </c>
      <c r="G9" s="16"/>
      <c r="H9" s="16"/>
      <c r="I9" s="16"/>
      <c r="J9" s="16"/>
      <c r="K9" s="16"/>
      <c r="L9" s="16"/>
      <c r="M9" s="13" t="s">
        <v>34</v>
      </c>
      <c r="N9" s="16"/>
      <c r="O9" s="16"/>
      <c r="P9" s="13" t="s">
        <v>33</v>
      </c>
      <c r="Q9" s="13" t="s">
        <v>28</v>
      </c>
      <c r="R9" s="16"/>
      <c r="S9" s="17"/>
      <c r="T9" s="17"/>
      <c r="U9" s="17"/>
      <c r="V9" s="16"/>
      <c r="W9" s="16"/>
      <c r="X9" s="31"/>
      <c r="Y9" s="16"/>
      <c r="Z9" s="16"/>
      <c r="AA9" s="16"/>
      <c r="AB9" s="16"/>
      <c r="AC9" s="16"/>
      <c r="AD9" s="16"/>
      <c r="AE9" s="11" t="s">
        <v>21</v>
      </c>
      <c r="AF9" s="16"/>
      <c r="AG9" s="16"/>
      <c r="AH9" s="11" t="s">
        <v>55</v>
      </c>
      <c r="AI9" s="16"/>
      <c r="AJ9" s="16"/>
      <c r="AK9" s="16"/>
      <c r="AL9" s="16"/>
      <c r="AM9" s="16"/>
      <c r="AN9" s="16"/>
      <c r="AO9" s="16"/>
      <c r="AP9" s="16"/>
      <c r="AQ9" s="16"/>
      <c r="AR9" s="13" t="s">
        <v>33</v>
      </c>
      <c r="AS9" s="13"/>
      <c r="AT9" s="11" t="s">
        <v>21</v>
      </c>
      <c r="AU9" s="17"/>
      <c r="AV9" s="11" t="s">
        <v>55</v>
      </c>
      <c r="AW9" s="13" t="s">
        <v>28</v>
      </c>
      <c r="AX9" s="16"/>
      <c r="AY9" s="16"/>
      <c r="AZ9" s="16"/>
      <c r="BA9" s="16"/>
      <c r="BB9" s="16"/>
      <c r="BC9" s="16"/>
      <c r="BD9" s="16"/>
      <c r="BE9" s="16"/>
      <c r="BF9" s="16"/>
      <c r="BG9" s="2" t="s">
        <v>6</v>
      </c>
      <c r="BH9" s="14">
        <f t="shared" si="0"/>
        <v>3</v>
      </c>
      <c r="BI9" s="14">
        <f t="shared" si="1"/>
        <v>0</v>
      </c>
      <c r="BJ9" s="14">
        <f t="shared" si="2"/>
        <v>3</v>
      </c>
      <c r="BK9" s="14">
        <f t="shared" si="3"/>
        <v>0</v>
      </c>
      <c r="BL9" s="14">
        <f t="shared" si="4"/>
        <v>0</v>
      </c>
      <c r="BM9" s="14">
        <f t="shared" si="5"/>
        <v>0</v>
      </c>
      <c r="BN9" s="14">
        <f t="shared" si="6"/>
        <v>0</v>
      </c>
      <c r="BO9" s="14">
        <f t="shared" si="7"/>
        <v>0</v>
      </c>
      <c r="BP9" s="14">
        <f t="shared" si="8"/>
        <v>2</v>
      </c>
      <c r="BQ9" s="14">
        <f t="shared" si="9"/>
        <v>1</v>
      </c>
      <c r="BR9" s="14">
        <f t="shared" si="10"/>
        <v>2</v>
      </c>
      <c r="BS9" s="14">
        <f t="shared" si="11"/>
        <v>0</v>
      </c>
      <c r="BT9" s="14">
        <f t="shared" si="12"/>
        <v>0</v>
      </c>
      <c r="BU9" s="14">
        <f t="shared" si="13"/>
        <v>0</v>
      </c>
      <c r="BV9" s="14">
        <f t="shared" si="14"/>
        <v>0</v>
      </c>
      <c r="BW9" s="14">
        <f t="shared" si="15"/>
        <v>0</v>
      </c>
      <c r="BX9" s="14">
        <f t="shared" si="16"/>
        <v>0</v>
      </c>
      <c r="BY9" s="14">
        <f t="shared" si="17"/>
        <v>0</v>
      </c>
      <c r="BZ9" s="14">
        <f t="shared" si="18"/>
        <v>0</v>
      </c>
    </row>
    <row r="10" spans="1:78" s="8" customFormat="1" ht="15.75">
      <c r="A10" s="2" t="s">
        <v>7</v>
      </c>
      <c r="B10" s="16"/>
      <c r="C10" s="17"/>
      <c r="D10" s="16"/>
      <c r="E10" s="16"/>
      <c r="F10" s="17"/>
      <c r="G10" s="16"/>
      <c r="H10" s="11" t="s">
        <v>21</v>
      </c>
      <c r="I10" s="11" t="s">
        <v>55</v>
      </c>
      <c r="J10" s="16"/>
      <c r="K10" s="16"/>
      <c r="L10" s="16"/>
      <c r="M10" s="16"/>
      <c r="N10" s="16"/>
      <c r="O10" s="11" t="s">
        <v>55</v>
      </c>
      <c r="P10" s="17"/>
      <c r="Q10" s="17"/>
      <c r="R10" s="16"/>
      <c r="S10" s="17"/>
      <c r="T10" s="17"/>
      <c r="U10" s="17"/>
      <c r="V10" s="16"/>
      <c r="W10" s="11" t="s">
        <v>21</v>
      </c>
      <c r="X10" s="13" t="s">
        <v>33</v>
      </c>
      <c r="Y10" s="16"/>
      <c r="Z10" s="16"/>
      <c r="AA10" s="16"/>
      <c r="AB10" s="16"/>
      <c r="AC10" s="17"/>
      <c r="AD10" s="11" t="s">
        <v>55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/>
      <c r="AP10" s="17"/>
      <c r="AQ10" s="17"/>
      <c r="AR10" s="16"/>
      <c r="AS10" s="16"/>
      <c r="AT10" s="16"/>
      <c r="AU10" s="17"/>
      <c r="AV10" s="11" t="s">
        <v>55</v>
      </c>
      <c r="AW10" s="13" t="s">
        <v>28</v>
      </c>
      <c r="AX10" s="16"/>
      <c r="AY10" s="16"/>
      <c r="AZ10" s="11" t="s">
        <v>21</v>
      </c>
      <c r="BA10" s="17"/>
      <c r="BB10" s="13" t="s">
        <v>34</v>
      </c>
      <c r="BC10" s="13" t="s">
        <v>33</v>
      </c>
      <c r="BD10" s="16"/>
      <c r="BE10" s="17"/>
      <c r="BF10" s="17"/>
      <c r="BG10" s="2" t="s">
        <v>7</v>
      </c>
      <c r="BH10" s="14">
        <f t="shared" si="0"/>
        <v>4</v>
      </c>
      <c r="BI10" s="14">
        <f t="shared" si="1"/>
        <v>0</v>
      </c>
      <c r="BJ10" s="14">
        <f t="shared" si="2"/>
        <v>3</v>
      </c>
      <c r="BK10" s="14">
        <f t="shared" si="3"/>
        <v>0</v>
      </c>
      <c r="BL10" s="14">
        <f t="shared" si="4"/>
        <v>0</v>
      </c>
      <c r="BM10" s="14">
        <f t="shared" si="5"/>
        <v>0</v>
      </c>
      <c r="BN10" s="14">
        <f t="shared" si="6"/>
        <v>0</v>
      </c>
      <c r="BO10" s="14">
        <f t="shared" si="7"/>
        <v>0</v>
      </c>
      <c r="BP10" s="14">
        <f t="shared" si="8"/>
        <v>1</v>
      </c>
      <c r="BQ10" s="14">
        <f t="shared" si="9"/>
        <v>1</v>
      </c>
      <c r="BR10" s="14">
        <f t="shared" si="10"/>
        <v>2</v>
      </c>
      <c r="BS10" s="14">
        <f t="shared" si="11"/>
        <v>0</v>
      </c>
      <c r="BT10" s="14">
        <f t="shared" si="12"/>
        <v>0</v>
      </c>
      <c r="BU10" s="14">
        <f t="shared" si="13"/>
        <v>0</v>
      </c>
      <c r="BV10" s="14">
        <f t="shared" si="14"/>
        <v>0</v>
      </c>
      <c r="BW10" s="14">
        <f t="shared" si="15"/>
        <v>0</v>
      </c>
      <c r="BX10" s="14">
        <f t="shared" si="16"/>
        <v>0</v>
      </c>
      <c r="BY10" s="14">
        <f t="shared" si="17"/>
        <v>0</v>
      </c>
      <c r="BZ10" s="14">
        <f t="shared" si="18"/>
        <v>0</v>
      </c>
    </row>
    <row r="11" spans="1:78" s="8" customFormat="1" ht="15.75">
      <c r="A11" s="2" t="s">
        <v>8</v>
      </c>
      <c r="B11" s="16"/>
      <c r="C11" s="17"/>
      <c r="D11" s="16"/>
      <c r="E11" s="16"/>
      <c r="F11" s="17"/>
      <c r="G11" s="16"/>
      <c r="H11" s="11" t="s">
        <v>21</v>
      </c>
      <c r="I11" s="11" t="s">
        <v>55</v>
      </c>
      <c r="J11" s="16"/>
      <c r="K11" s="16"/>
      <c r="L11" s="16"/>
      <c r="M11" s="16"/>
      <c r="N11" s="16"/>
      <c r="O11" s="11" t="s">
        <v>55</v>
      </c>
      <c r="P11" s="16"/>
      <c r="Q11" s="16"/>
      <c r="R11" s="16"/>
      <c r="S11" s="17"/>
      <c r="T11" s="17"/>
      <c r="U11" s="17"/>
      <c r="V11" s="17"/>
      <c r="W11" s="11" t="s">
        <v>21</v>
      </c>
      <c r="X11" s="13" t="s">
        <v>33</v>
      </c>
      <c r="Y11" s="17"/>
      <c r="Z11" s="17"/>
      <c r="AA11" s="16"/>
      <c r="AB11" s="16"/>
      <c r="AC11" s="16"/>
      <c r="AD11" s="11" t="s">
        <v>55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6"/>
      <c r="AP11" s="17"/>
      <c r="AQ11" s="17"/>
      <c r="AR11" s="16"/>
      <c r="AS11" s="27"/>
      <c r="AT11" s="19"/>
      <c r="AU11" s="16"/>
      <c r="AV11" s="11" t="s">
        <v>55</v>
      </c>
      <c r="AW11" s="13" t="s">
        <v>28</v>
      </c>
      <c r="AX11" s="16"/>
      <c r="AY11" s="16"/>
      <c r="AZ11" s="11" t="s">
        <v>21</v>
      </c>
      <c r="BA11" s="17"/>
      <c r="BB11" s="13" t="s">
        <v>34</v>
      </c>
      <c r="BC11" s="13" t="s">
        <v>33</v>
      </c>
      <c r="BD11" s="16"/>
      <c r="BE11" s="16"/>
      <c r="BF11" s="16"/>
      <c r="BG11" s="2" t="s">
        <v>8</v>
      </c>
      <c r="BH11" s="14">
        <f t="shared" si="0"/>
        <v>4</v>
      </c>
      <c r="BI11" s="14">
        <f t="shared" si="1"/>
        <v>0</v>
      </c>
      <c r="BJ11" s="14">
        <f t="shared" si="2"/>
        <v>3</v>
      </c>
      <c r="BK11" s="14">
        <f t="shared" si="3"/>
        <v>0</v>
      </c>
      <c r="BL11" s="14">
        <f t="shared" si="4"/>
        <v>0</v>
      </c>
      <c r="BM11" s="14">
        <f t="shared" si="5"/>
        <v>0</v>
      </c>
      <c r="BN11" s="14">
        <f t="shared" si="6"/>
        <v>0</v>
      </c>
      <c r="BO11" s="14">
        <f t="shared" si="7"/>
        <v>0</v>
      </c>
      <c r="BP11" s="14">
        <f t="shared" si="8"/>
        <v>1</v>
      </c>
      <c r="BQ11" s="14">
        <f t="shared" si="9"/>
        <v>1</v>
      </c>
      <c r="BR11" s="14">
        <f t="shared" si="10"/>
        <v>2</v>
      </c>
      <c r="BS11" s="14">
        <f t="shared" si="11"/>
        <v>0</v>
      </c>
      <c r="BT11" s="14">
        <f t="shared" si="12"/>
        <v>0</v>
      </c>
      <c r="BU11" s="14">
        <f t="shared" si="13"/>
        <v>0</v>
      </c>
      <c r="BV11" s="14">
        <f t="shared" si="14"/>
        <v>0</v>
      </c>
      <c r="BW11" s="14">
        <f t="shared" si="15"/>
        <v>0</v>
      </c>
      <c r="BX11" s="14">
        <f t="shared" si="16"/>
        <v>0</v>
      </c>
      <c r="BY11" s="14">
        <f t="shared" si="17"/>
        <v>0</v>
      </c>
      <c r="BZ11" s="14">
        <f t="shared" si="18"/>
        <v>0</v>
      </c>
    </row>
    <row r="12" spans="1:78" s="8" customFormat="1" ht="15.75">
      <c r="A12" s="2" t="s">
        <v>9</v>
      </c>
      <c r="B12" s="16"/>
      <c r="C12" s="13" t="s">
        <v>34</v>
      </c>
      <c r="D12" s="16"/>
      <c r="E12" s="16"/>
      <c r="F12" s="16"/>
      <c r="G12" s="16"/>
      <c r="H12" s="16"/>
      <c r="I12" s="16"/>
      <c r="J12" s="16"/>
      <c r="K12" s="16"/>
      <c r="L12" s="11" t="s">
        <v>21</v>
      </c>
      <c r="M12" s="16"/>
      <c r="N12" s="16"/>
      <c r="O12" s="17"/>
      <c r="P12" s="16"/>
      <c r="Q12" s="16"/>
      <c r="R12" s="11" t="s">
        <v>55</v>
      </c>
      <c r="S12" s="16"/>
      <c r="T12" s="16"/>
      <c r="U12" s="16"/>
      <c r="V12" s="13" t="s">
        <v>32</v>
      </c>
      <c r="W12" s="17"/>
      <c r="X12" s="13" t="s">
        <v>33</v>
      </c>
      <c r="Y12" s="16"/>
      <c r="Z12" s="16"/>
      <c r="AA12" s="16"/>
      <c r="AB12" s="16"/>
      <c r="AC12" s="16"/>
      <c r="AD12" s="16"/>
      <c r="AE12" s="17"/>
      <c r="AF12" s="16"/>
      <c r="AG12" s="16"/>
      <c r="AH12" s="16"/>
      <c r="AI12" s="16"/>
      <c r="AJ12" s="16"/>
      <c r="AK12" s="11" t="s">
        <v>21</v>
      </c>
      <c r="AL12" s="16"/>
      <c r="AM12" s="13" t="s">
        <v>33</v>
      </c>
      <c r="AN12" s="16"/>
      <c r="AO12" s="16"/>
      <c r="AP12" s="16"/>
      <c r="AQ12" s="16"/>
      <c r="AR12" s="16"/>
      <c r="AS12" s="16"/>
      <c r="AT12" s="16"/>
      <c r="AU12" s="16"/>
      <c r="AV12" s="11" t="s">
        <v>49</v>
      </c>
      <c r="AW12" s="16"/>
      <c r="AX12" s="16"/>
      <c r="AY12" s="16"/>
      <c r="AZ12" s="16"/>
      <c r="BA12" s="16"/>
      <c r="BB12" s="16"/>
      <c r="BC12" s="13" t="s">
        <v>29</v>
      </c>
      <c r="BD12" s="16"/>
      <c r="BE12" s="16"/>
      <c r="BF12" s="16"/>
      <c r="BG12" s="2" t="s">
        <v>9</v>
      </c>
      <c r="BH12" s="14">
        <f t="shared" si="0"/>
        <v>1</v>
      </c>
      <c r="BI12" s="14">
        <f t="shared" si="1"/>
        <v>0</v>
      </c>
      <c r="BJ12" s="14">
        <f t="shared" si="2"/>
        <v>2</v>
      </c>
      <c r="BK12" s="14">
        <f t="shared" si="3"/>
        <v>0</v>
      </c>
      <c r="BL12" s="14">
        <f t="shared" si="4"/>
        <v>0</v>
      </c>
      <c r="BM12" s="14">
        <f t="shared" si="5"/>
        <v>0</v>
      </c>
      <c r="BN12" s="14">
        <f t="shared" si="6"/>
        <v>0</v>
      </c>
      <c r="BO12" s="14">
        <f t="shared" si="7"/>
        <v>1</v>
      </c>
      <c r="BP12" s="14">
        <f t="shared" si="8"/>
        <v>0</v>
      </c>
      <c r="BQ12" s="14">
        <f t="shared" si="9"/>
        <v>1</v>
      </c>
      <c r="BR12" s="14">
        <f t="shared" si="10"/>
        <v>2</v>
      </c>
      <c r="BS12" s="14">
        <f t="shared" si="11"/>
        <v>1</v>
      </c>
      <c r="BT12" s="14">
        <f t="shared" si="12"/>
        <v>0</v>
      </c>
      <c r="BU12" s="14">
        <f t="shared" si="13"/>
        <v>1</v>
      </c>
      <c r="BV12" s="14">
        <f t="shared" si="14"/>
        <v>0</v>
      </c>
      <c r="BW12" s="14">
        <f t="shared" si="15"/>
        <v>0</v>
      </c>
      <c r="BX12" s="14">
        <f t="shared" si="16"/>
        <v>0</v>
      </c>
      <c r="BY12" s="14">
        <f t="shared" si="17"/>
        <v>0</v>
      </c>
      <c r="BZ12" s="14">
        <f t="shared" si="18"/>
        <v>0</v>
      </c>
    </row>
    <row r="13" spans="1:78" s="8" customFormat="1" ht="15.75">
      <c r="A13" s="2" t="s">
        <v>10</v>
      </c>
      <c r="B13" s="16"/>
      <c r="C13" s="13" t="s">
        <v>34</v>
      </c>
      <c r="D13" s="16"/>
      <c r="E13" s="16"/>
      <c r="F13" s="11" t="s">
        <v>55</v>
      </c>
      <c r="G13" s="16"/>
      <c r="H13" s="16"/>
      <c r="I13" s="16"/>
      <c r="J13" s="16"/>
      <c r="K13" s="16"/>
      <c r="L13" s="11" t="s">
        <v>21</v>
      </c>
      <c r="M13" s="16"/>
      <c r="N13" s="16"/>
      <c r="O13" s="17"/>
      <c r="P13" s="16"/>
      <c r="Q13" s="16"/>
      <c r="R13" s="16"/>
      <c r="S13" s="16"/>
      <c r="T13" s="16"/>
      <c r="U13" s="16"/>
      <c r="V13" s="16"/>
      <c r="W13" s="13" t="s">
        <v>32</v>
      </c>
      <c r="X13" s="13" t="s">
        <v>33</v>
      </c>
      <c r="Y13" s="16"/>
      <c r="Z13" s="16"/>
      <c r="AA13" s="16"/>
      <c r="AB13" s="16"/>
      <c r="AC13" s="16"/>
      <c r="AD13" s="16"/>
      <c r="AE13" s="16"/>
      <c r="AF13" s="16"/>
      <c r="AG13" s="11" t="s">
        <v>55</v>
      </c>
      <c r="AH13" s="16"/>
      <c r="AI13" s="16"/>
      <c r="AJ13" s="16"/>
      <c r="AK13" s="11" t="s">
        <v>21</v>
      </c>
      <c r="AL13" s="16"/>
      <c r="AM13" s="13" t="s">
        <v>33</v>
      </c>
      <c r="AN13" s="16"/>
      <c r="AO13" s="16"/>
      <c r="AP13" s="16"/>
      <c r="AQ13" s="16"/>
      <c r="AR13" s="16"/>
      <c r="AS13" s="16"/>
      <c r="AT13" s="16"/>
      <c r="AU13" s="16"/>
      <c r="AV13" s="11" t="s">
        <v>49</v>
      </c>
      <c r="AW13" s="16"/>
      <c r="AX13" s="16"/>
      <c r="AY13" s="16"/>
      <c r="AZ13" s="16"/>
      <c r="BA13" s="16"/>
      <c r="BB13" s="16"/>
      <c r="BC13" s="13" t="s">
        <v>29</v>
      </c>
      <c r="BD13" s="16"/>
      <c r="BE13" s="16"/>
      <c r="BF13" s="16"/>
      <c r="BG13" s="2" t="s">
        <v>10</v>
      </c>
      <c r="BH13" s="14">
        <f t="shared" si="0"/>
        <v>2</v>
      </c>
      <c r="BI13" s="14">
        <f t="shared" si="1"/>
        <v>0</v>
      </c>
      <c r="BJ13" s="14">
        <f t="shared" si="2"/>
        <v>2</v>
      </c>
      <c r="BK13" s="14">
        <f t="shared" si="3"/>
        <v>0</v>
      </c>
      <c r="BL13" s="14">
        <f t="shared" si="4"/>
        <v>0</v>
      </c>
      <c r="BM13" s="14">
        <f t="shared" si="5"/>
        <v>0</v>
      </c>
      <c r="BN13" s="14">
        <f t="shared" si="6"/>
        <v>0</v>
      </c>
      <c r="BO13" s="14">
        <f t="shared" si="7"/>
        <v>1</v>
      </c>
      <c r="BP13" s="14">
        <f t="shared" si="8"/>
        <v>0</v>
      </c>
      <c r="BQ13" s="14">
        <f t="shared" si="9"/>
        <v>1</v>
      </c>
      <c r="BR13" s="14">
        <f t="shared" si="10"/>
        <v>2</v>
      </c>
      <c r="BS13" s="14">
        <f t="shared" si="11"/>
        <v>1</v>
      </c>
      <c r="BT13" s="14">
        <f t="shared" si="12"/>
        <v>0</v>
      </c>
      <c r="BU13" s="14">
        <f t="shared" si="13"/>
        <v>1</v>
      </c>
      <c r="BV13" s="14">
        <f t="shared" si="14"/>
        <v>0</v>
      </c>
      <c r="BW13" s="14">
        <f t="shared" si="15"/>
        <v>0</v>
      </c>
      <c r="BX13" s="14">
        <f t="shared" si="16"/>
        <v>0</v>
      </c>
      <c r="BY13" s="14">
        <f t="shared" si="17"/>
        <v>0</v>
      </c>
      <c r="BZ13" s="14">
        <f t="shared" si="18"/>
        <v>0</v>
      </c>
    </row>
    <row r="14" spans="1:78" s="8" customFormat="1" ht="15.75">
      <c r="A14" s="2" t="s">
        <v>11</v>
      </c>
      <c r="B14" s="16"/>
      <c r="C14" s="16"/>
      <c r="D14" s="17"/>
      <c r="E14" s="16"/>
      <c r="F14" s="16"/>
      <c r="G14" s="13" t="s">
        <v>25</v>
      </c>
      <c r="H14" s="16"/>
      <c r="I14" s="16"/>
      <c r="J14" s="16"/>
      <c r="K14" s="16"/>
      <c r="L14" s="16"/>
      <c r="M14" s="11" t="s">
        <v>21</v>
      </c>
      <c r="N14" s="16"/>
      <c r="O14" s="16"/>
      <c r="P14" s="16"/>
      <c r="Q14" s="16"/>
      <c r="R14" s="16"/>
      <c r="S14" s="11" t="s">
        <v>55</v>
      </c>
      <c r="T14" s="16"/>
      <c r="U14" s="16"/>
      <c r="V14" s="17"/>
      <c r="W14" s="13" t="s">
        <v>33</v>
      </c>
      <c r="X14" s="30"/>
      <c r="Y14" s="17"/>
      <c r="Z14" s="17"/>
      <c r="AA14" s="13" t="s">
        <v>34</v>
      </c>
      <c r="AB14" s="11" t="s">
        <v>49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1" t="s">
        <v>21</v>
      </c>
      <c r="AM14" s="16"/>
      <c r="AN14" s="16"/>
      <c r="AO14" s="11" t="s">
        <v>51</v>
      </c>
      <c r="AP14" s="16"/>
      <c r="AQ14" s="13" t="s">
        <v>32</v>
      </c>
      <c r="AR14" s="16"/>
      <c r="AS14" s="16"/>
      <c r="AT14" s="13" t="s">
        <v>29</v>
      </c>
      <c r="AU14" s="16"/>
      <c r="AW14" s="42" t="s">
        <v>76</v>
      </c>
      <c r="AX14" s="16"/>
      <c r="AY14" s="16"/>
      <c r="AZ14" s="16"/>
      <c r="BA14" s="13" t="s">
        <v>33</v>
      </c>
      <c r="BB14" s="16"/>
      <c r="BC14" s="16"/>
      <c r="BD14" s="16"/>
      <c r="BE14" s="11" t="s">
        <v>21</v>
      </c>
      <c r="BF14" s="16"/>
      <c r="BG14" s="2" t="s">
        <v>11</v>
      </c>
      <c r="BH14" s="14">
        <f t="shared" si="0"/>
        <v>1</v>
      </c>
      <c r="BI14" s="14">
        <f t="shared" si="1"/>
        <v>0</v>
      </c>
      <c r="BJ14" s="14">
        <f t="shared" si="2"/>
        <v>3</v>
      </c>
      <c r="BK14" s="14">
        <f t="shared" si="3"/>
        <v>0</v>
      </c>
      <c r="BL14" s="14">
        <f t="shared" si="4"/>
        <v>0</v>
      </c>
      <c r="BM14" s="14">
        <f t="shared" si="5"/>
        <v>0</v>
      </c>
      <c r="BN14" s="14">
        <f t="shared" si="6"/>
        <v>1</v>
      </c>
      <c r="BO14" s="14">
        <f t="shared" si="7"/>
        <v>1</v>
      </c>
      <c r="BP14" s="14">
        <f t="shared" si="8"/>
        <v>0</v>
      </c>
      <c r="BQ14" s="14">
        <f t="shared" si="9"/>
        <v>1</v>
      </c>
      <c r="BR14" s="14">
        <f t="shared" si="10"/>
        <v>2</v>
      </c>
      <c r="BS14" s="14">
        <f t="shared" si="11"/>
        <v>1</v>
      </c>
      <c r="BT14" s="14">
        <f t="shared" si="12"/>
        <v>0</v>
      </c>
      <c r="BU14" s="14">
        <f t="shared" si="13"/>
        <v>1</v>
      </c>
      <c r="BV14" s="14">
        <f t="shared" si="14"/>
        <v>1</v>
      </c>
      <c r="BW14" s="14">
        <f t="shared" si="15"/>
        <v>0</v>
      </c>
      <c r="BX14" s="14">
        <f t="shared" si="16"/>
        <v>0</v>
      </c>
      <c r="BY14" s="14">
        <f t="shared" si="17"/>
        <v>0</v>
      </c>
      <c r="BZ14" s="14">
        <f t="shared" si="18"/>
        <v>1</v>
      </c>
    </row>
    <row r="15" spans="1:78" s="8" customFormat="1" ht="15.75">
      <c r="A15" s="2" t="s">
        <v>12</v>
      </c>
      <c r="B15" s="16"/>
      <c r="C15" s="16"/>
      <c r="D15" s="17"/>
      <c r="E15" s="16"/>
      <c r="F15" s="16"/>
      <c r="G15" s="13" t="s">
        <v>25</v>
      </c>
      <c r="H15" s="16"/>
      <c r="I15" s="16"/>
      <c r="J15" s="16"/>
      <c r="K15" s="16"/>
      <c r="L15" s="16"/>
      <c r="M15" s="16"/>
      <c r="N15" s="16"/>
      <c r="O15" s="16"/>
      <c r="P15" s="11" t="s">
        <v>21</v>
      </c>
      <c r="Q15" s="17"/>
      <c r="R15" s="16"/>
      <c r="S15" s="11" t="s">
        <v>55</v>
      </c>
      <c r="T15" s="16"/>
      <c r="U15" s="16"/>
      <c r="V15" s="17"/>
      <c r="W15" s="13" t="s">
        <v>33</v>
      </c>
      <c r="X15" s="30"/>
      <c r="Y15" s="13" t="s">
        <v>34</v>
      </c>
      <c r="Z15" s="17"/>
      <c r="AA15" s="16"/>
      <c r="AB15" s="16"/>
      <c r="AC15" s="16"/>
      <c r="AD15" s="16"/>
      <c r="AE15" s="16"/>
      <c r="AF15" s="16"/>
      <c r="AG15" s="16"/>
      <c r="AH15" s="11" t="s">
        <v>55</v>
      </c>
      <c r="AI15" s="16"/>
      <c r="AJ15" s="16"/>
      <c r="AK15" s="16"/>
      <c r="AL15" s="16"/>
      <c r="AM15" s="16"/>
      <c r="AN15" s="11" t="s">
        <v>21</v>
      </c>
      <c r="AO15" s="11" t="s">
        <v>51</v>
      </c>
      <c r="AP15" s="16"/>
      <c r="AQ15" s="13" t="s">
        <v>32</v>
      </c>
      <c r="AR15" s="11" t="s">
        <v>49</v>
      </c>
      <c r="AS15" s="16"/>
      <c r="AT15" s="17"/>
      <c r="AU15" s="16"/>
      <c r="AW15" s="42" t="s">
        <v>76</v>
      </c>
      <c r="AX15" s="16"/>
      <c r="AY15" s="16"/>
      <c r="AZ15" s="16"/>
      <c r="BA15" s="13" t="s">
        <v>33</v>
      </c>
      <c r="BB15" s="16"/>
      <c r="BC15" s="13" t="s">
        <v>29</v>
      </c>
      <c r="BD15" s="16"/>
      <c r="BE15" s="16"/>
      <c r="BF15" s="11" t="s">
        <v>21</v>
      </c>
      <c r="BG15" s="2" t="s">
        <v>12</v>
      </c>
      <c r="BH15" s="14">
        <f t="shared" si="0"/>
        <v>2</v>
      </c>
      <c r="BI15" s="14">
        <f t="shared" si="1"/>
        <v>0</v>
      </c>
      <c r="BJ15" s="14">
        <f t="shared" si="2"/>
        <v>3</v>
      </c>
      <c r="BK15" s="14">
        <f t="shared" si="3"/>
        <v>0</v>
      </c>
      <c r="BL15" s="14">
        <f t="shared" si="4"/>
        <v>0</v>
      </c>
      <c r="BM15" s="14">
        <f t="shared" si="5"/>
        <v>0</v>
      </c>
      <c r="BN15" s="14">
        <f t="shared" si="6"/>
        <v>1</v>
      </c>
      <c r="BO15" s="14">
        <f t="shared" si="7"/>
        <v>1</v>
      </c>
      <c r="BP15" s="14">
        <f t="shared" si="8"/>
        <v>0</v>
      </c>
      <c r="BQ15" s="14">
        <f t="shared" si="9"/>
        <v>1</v>
      </c>
      <c r="BR15" s="14">
        <f t="shared" si="10"/>
        <v>2</v>
      </c>
      <c r="BS15" s="14">
        <f t="shared" si="11"/>
        <v>1</v>
      </c>
      <c r="BT15" s="14">
        <f t="shared" si="12"/>
        <v>0</v>
      </c>
      <c r="BU15" s="14">
        <f t="shared" si="13"/>
        <v>1</v>
      </c>
      <c r="BV15" s="14">
        <f t="shared" si="14"/>
        <v>1</v>
      </c>
      <c r="BW15" s="14">
        <f t="shared" si="15"/>
        <v>0</v>
      </c>
      <c r="BX15" s="14">
        <f t="shared" si="16"/>
        <v>0</v>
      </c>
      <c r="BY15" s="14">
        <f t="shared" si="17"/>
        <v>0</v>
      </c>
      <c r="BZ15" s="14">
        <f t="shared" si="18"/>
        <v>1</v>
      </c>
    </row>
    <row r="16" spans="1:78" s="8" customFormat="1" ht="15.75">
      <c r="A16" s="2" t="s">
        <v>13</v>
      </c>
      <c r="B16" s="16"/>
      <c r="C16" s="16"/>
      <c r="D16" s="11" t="s">
        <v>30</v>
      </c>
      <c r="E16" s="16"/>
      <c r="F16" s="17"/>
      <c r="G16" s="18"/>
      <c r="H16" s="16"/>
      <c r="I16" s="11" t="s">
        <v>55</v>
      </c>
      <c r="J16" s="16"/>
      <c r="K16" s="13" t="s">
        <v>34</v>
      </c>
      <c r="L16" s="13" t="s">
        <v>33</v>
      </c>
      <c r="M16" s="16"/>
      <c r="N16" s="16"/>
      <c r="O16" s="16"/>
      <c r="P16" s="17"/>
      <c r="Q16" s="17"/>
      <c r="R16" s="16"/>
      <c r="S16" s="16"/>
      <c r="T16" s="16"/>
      <c r="U16" s="16"/>
      <c r="V16" s="11" t="s">
        <v>30</v>
      </c>
      <c r="W16" s="11" t="s">
        <v>31</v>
      </c>
      <c r="X16" s="11" t="s">
        <v>55</v>
      </c>
      <c r="Y16" s="16"/>
      <c r="Z16" s="17"/>
      <c r="AA16" s="16"/>
      <c r="AB16" s="16"/>
      <c r="AC16" s="16"/>
      <c r="AD16" s="13" t="s">
        <v>25</v>
      </c>
      <c r="AE16" s="11" t="s">
        <v>55</v>
      </c>
      <c r="AF16" s="16"/>
      <c r="AG16" s="16"/>
      <c r="AH16" s="16"/>
      <c r="AI16" s="16"/>
      <c r="AJ16" s="13" t="s">
        <v>25</v>
      </c>
      <c r="AK16" s="16"/>
      <c r="AL16" s="13" t="s">
        <v>32</v>
      </c>
      <c r="AM16" s="13" t="s">
        <v>33</v>
      </c>
      <c r="AN16" s="16"/>
      <c r="AO16" s="13" t="s">
        <v>34</v>
      </c>
      <c r="AP16" s="11" t="s">
        <v>31</v>
      </c>
      <c r="AQ16" s="11" t="s">
        <v>49</v>
      </c>
      <c r="AR16" s="11" t="s">
        <v>51</v>
      </c>
      <c r="AS16" s="16"/>
      <c r="AT16" s="16"/>
      <c r="AU16" s="17"/>
      <c r="AV16" s="13" t="s">
        <v>26</v>
      </c>
      <c r="AW16" s="11" t="s">
        <v>47</v>
      </c>
      <c r="AX16" s="17"/>
      <c r="AY16" s="16"/>
      <c r="AZ16" s="11" t="s">
        <v>30</v>
      </c>
      <c r="BA16" s="13" t="s">
        <v>29</v>
      </c>
      <c r="BB16" s="42" t="s">
        <v>76</v>
      </c>
      <c r="BC16" s="16"/>
      <c r="BD16" s="16"/>
      <c r="BE16" s="16"/>
      <c r="BF16" s="16"/>
      <c r="BG16" s="2" t="s">
        <v>13</v>
      </c>
      <c r="BH16" s="14">
        <f t="shared" si="0"/>
        <v>3</v>
      </c>
      <c r="BI16" s="14">
        <f t="shared" si="1"/>
        <v>3</v>
      </c>
      <c r="BJ16" s="14">
        <f t="shared" si="2"/>
        <v>0</v>
      </c>
      <c r="BK16" s="14">
        <f t="shared" si="3"/>
        <v>2</v>
      </c>
      <c r="BL16" s="14">
        <f t="shared" si="4"/>
        <v>1</v>
      </c>
      <c r="BM16" s="14">
        <f t="shared" si="5"/>
        <v>0</v>
      </c>
      <c r="BN16" s="14">
        <f t="shared" si="6"/>
        <v>2</v>
      </c>
      <c r="BO16" s="14">
        <f t="shared" si="7"/>
        <v>1</v>
      </c>
      <c r="BP16" s="14">
        <f t="shared" si="8"/>
        <v>0</v>
      </c>
      <c r="BQ16" s="14">
        <f t="shared" si="9"/>
        <v>2</v>
      </c>
      <c r="BR16" s="14">
        <f t="shared" si="10"/>
        <v>2</v>
      </c>
      <c r="BS16" s="14">
        <f t="shared" si="11"/>
        <v>1</v>
      </c>
      <c r="BT16" s="14">
        <f t="shared" si="12"/>
        <v>1</v>
      </c>
      <c r="BU16" s="14">
        <f t="shared" si="13"/>
        <v>1</v>
      </c>
      <c r="BV16" s="14">
        <f t="shared" si="14"/>
        <v>1</v>
      </c>
      <c r="BW16" s="14">
        <f t="shared" si="15"/>
        <v>0</v>
      </c>
      <c r="BX16" s="14">
        <f t="shared" si="16"/>
        <v>0</v>
      </c>
      <c r="BY16" s="14">
        <f t="shared" si="17"/>
        <v>0</v>
      </c>
      <c r="BZ16" s="14">
        <f t="shared" si="18"/>
        <v>1</v>
      </c>
    </row>
    <row r="17" spans="1:78" s="8" customFormat="1" ht="15.75">
      <c r="A17" s="2" t="s">
        <v>14</v>
      </c>
      <c r="B17" s="16"/>
      <c r="C17" s="16"/>
      <c r="D17" s="11" t="s">
        <v>30</v>
      </c>
      <c r="E17" s="16"/>
      <c r="F17" s="16"/>
      <c r="G17" s="11" t="s">
        <v>55</v>
      </c>
      <c r="H17" s="16"/>
      <c r="I17" s="16"/>
      <c r="J17" s="16"/>
      <c r="K17" s="13" t="s">
        <v>34</v>
      </c>
      <c r="L17" s="13" t="s">
        <v>33</v>
      </c>
      <c r="M17" s="16"/>
      <c r="N17" s="16"/>
      <c r="O17" s="17"/>
      <c r="P17" s="17"/>
      <c r="Q17" s="17"/>
      <c r="R17" s="16"/>
      <c r="S17" s="16"/>
      <c r="T17" s="16"/>
      <c r="U17" s="11" t="s">
        <v>55</v>
      </c>
      <c r="V17" s="11" t="s">
        <v>30</v>
      </c>
      <c r="W17" s="11" t="s">
        <v>31</v>
      </c>
      <c r="X17" s="30"/>
      <c r="Y17" s="17"/>
      <c r="Z17" s="10" t="s">
        <v>74</v>
      </c>
      <c r="AA17" s="16"/>
      <c r="AB17" s="16"/>
      <c r="AC17" s="11" t="s">
        <v>55</v>
      </c>
      <c r="AD17" s="13" t="s">
        <v>25</v>
      </c>
      <c r="AE17" s="16"/>
      <c r="AF17" s="16"/>
      <c r="AG17" s="16"/>
      <c r="AH17" s="16"/>
      <c r="AI17" s="16"/>
      <c r="AJ17" s="13" t="s">
        <v>25</v>
      </c>
      <c r="AK17" s="16"/>
      <c r="AL17" s="16"/>
      <c r="AM17" s="13" t="s">
        <v>33</v>
      </c>
      <c r="AN17" s="16"/>
      <c r="AO17" s="13" t="s">
        <v>34</v>
      </c>
      <c r="AP17" s="11" t="s">
        <v>31</v>
      </c>
      <c r="AQ17" s="13" t="s">
        <v>32</v>
      </c>
      <c r="AR17" s="11" t="s">
        <v>51</v>
      </c>
      <c r="AS17" s="16"/>
      <c r="AT17" s="11" t="s">
        <v>49</v>
      </c>
      <c r="AU17" s="17"/>
      <c r="AV17" s="13" t="s">
        <v>26</v>
      </c>
      <c r="AW17" s="11" t="s">
        <v>47</v>
      </c>
      <c r="AX17" s="17"/>
      <c r="AY17" s="16"/>
      <c r="AZ17" s="11" t="s">
        <v>30</v>
      </c>
      <c r="BB17" s="42" t="s">
        <v>76</v>
      </c>
      <c r="BC17" s="13" t="s">
        <v>29</v>
      </c>
      <c r="BD17" s="16"/>
      <c r="BE17" s="16"/>
      <c r="BF17" s="16"/>
      <c r="BG17" s="2" t="s">
        <v>14</v>
      </c>
      <c r="BH17" s="14">
        <f t="shared" si="0"/>
        <v>3</v>
      </c>
      <c r="BI17" s="14">
        <f t="shared" si="1"/>
        <v>3</v>
      </c>
      <c r="BJ17" s="14">
        <f t="shared" si="2"/>
        <v>0</v>
      </c>
      <c r="BK17" s="14">
        <f t="shared" si="3"/>
        <v>2</v>
      </c>
      <c r="BL17" s="14">
        <f t="shared" si="4"/>
        <v>1</v>
      </c>
      <c r="BM17" s="14">
        <f t="shared" si="5"/>
        <v>0</v>
      </c>
      <c r="BN17" s="14">
        <f t="shared" si="6"/>
        <v>2</v>
      </c>
      <c r="BO17" s="14">
        <f t="shared" si="7"/>
        <v>1</v>
      </c>
      <c r="BP17" s="14">
        <f t="shared" si="8"/>
        <v>0</v>
      </c>
      <c r="BQ17" s="14">
        <f t="shared" si="9"/>
        <v>2</v>
      </c>
      <c r="BR17" s="14">
        <f t="shared" si="10"/>
        <v>2</v>
      </c>
      <c r="BS17" s="14">
        <f t="shared" si="11"/>
        <v>1</v>
      </c>
      <c r="BT17" s="14">
        <f t="shared" si="12"/>
        <v>1</v>
      </c>
      <c r="BU17" s="14">
        <f t="shared" si="13"/>
        <v>1</v>
      </c>
      <c r="BV17" s="14">
        <f t="shared" si="14"/>
        <v>1</v>
      </c>
      <c r="BW17" s="14">
        <f t="shared" si="15"/>
        <v>0</v>
      </c>
      <c r="BX17" s="14">
        <f t="shared" si="16"/>
        <v>0</v>
      </c>
      <c r="BY17" s="14">
        <f t="shared" si="17"/>
        <v>1</v>
      </c>
      <c r="BZ17" s="14">
        <f t="shared" si="18"/>
        <v>1</v>
      </c>
    </row>
    <row r="18" spans="1:78" s="8" customFormat="1" ht="15.75">
      <c r="A18" s="2" t="s">
        <v>15</v>
      </c>
      <c r="B18" s="16"/>
      <c r="C18" s="16"/>
      <c r="D18" s="16"/>
      <c r="E18" s="16"/>
      <c r="F18" s="16"/>
      <c r="G18" s="13" t="s">
        <v>27</v>
      </c>
      <c r="H18" s="11" t="s">
        <v>55</v>
      </c>
      <c r="I18" s="16"/>
      <c r="J18" s="13" t="s">
        <v>34</v>
      </c>
      <c r="K18" s="16"/>
      <c r="L18" s="17"/>
      <c r="M18" s="16"/>
      <c r="N18" s="16"/>
      <c r="O18" s="17"/>
      <c r="P18" s="13" t="s">
        <v>25</v>
      </c>
      <c r="Q18" s="11" t="s">
        <v>30</v>
      </c>
      <c r="R18" s="13" t="s">
        <v>33</v>
      </c>
      <c r="S18" s="16"/>
      <c r="T18" s="11" t="s">
        <v>31</v>
      </c>
      <c r="U18" s="16"/>
      <c r="V18" s="17"/>
      <c r="W18" s="16"/>
      <c r="X18" s="31"/>
      <c r="Y18" s="11" t="s">
        <v>55</v>
      </c>
      <c r="Z18" s="10" t="s">
        <v>74</v>
      </c>
      <c r="AA18" s="16"/>
      <c r="AB18" s="16"/>
      <c r="AC18" s="17"/>
      <c r="AD18" s="17"/>
      <c r="AE18" s="16"/>
      <c r="AF18" s="13" t="s">
        <v>27</v>
      </c>
      <c r="AG18" s="13" t="s">
        <v>25</v>
      </c>
      <c r="AH18" s="17"/>
      <c r="AI18" s="17"/>
      <c r="AJ18" s="11" t="s">
        <v>55</v>
      </c>
      <c r="AK18" s="11" t="s">
        <v>49</v>
      </c>
      <c r="AL18" s="17"/>
      <c r="AM18" s="11" t="s">
        <v>47</v>
      </c>
      <c r="AN18" s="17"/>
      <c r="AO18" s="16"/>
      <c r="AP18" s="16"/>
      <c r="AQ18" s="11" t="s">
        <v>55</v>
      </c>
      <c r="AR18" s="13" t="s">
        <v>26</v>
      </c>
      <c r="AS18" s="17"/>
      <c r="AT18" s="13" t="s">
        <v>32</v>
      </c>
      <c r="AU18" s="13" t="s">
        <v>33</v>
      </c>
      <c r="AV18" s="17"/>
      <c r="AW18" s="11" t="s">
        <v>31</v>
      </c>
      <c r="AX18" s="42" t="s">
        <v>76</v>
      </c>
      <c r="AY18" s="17"/>
      <c r="AZ18" s="16"/>
      <c r="BA18" s="11" t="s">
        <v>30</v>
      </c>
      <c r="BB18" s="11" t="s">
        <v>51</v>
      </c>
      <c r="BC18" s="17"/>
      <c r="BD18" s="13" t="s">
        <v>61</v>
      </c>
      <c r="BE18" s="13" t="s">
        <v>58</v>
      </c>
      <c r="BF18" s="13" t="s">
        <v>29</v>
      </c>
      <c r="BG18" s="2" t="s">
        <v>15</v>
      </c>
      <c r="BH18" s="14">
        <f t="shared" si="0"/>
        <v>4</v>
      </c>
      <c r="BI18" s="14">
        <f t="shared" si="1"/>
        <v>2</v>
      </c>
      <c r="BJ18" s="14">
        <f t="shared" si="2"/>
        <v>0</v>
      </c>
      <c r="BK18" s="14">
        <f t="shared" si="3"/>
        <v>2</v>
      </c>
      <c r="BL18" s="14">
        <f t="shared" si="4"/>
        <v>1</v>
      </c>
      <c r="BM18" s="14">
        <f t="shared" si="5"/>
        <v>2</v>
      </c>
      <c r="BN18" s="14">
        <f t="shared" si="6"/>
        <v>2</v>
      </c>
      <c r="BO18" s="14">
        <f t="shared" si="7"/>
        <v>1</v>
      </c>
      <c r="BP18" s="14">
        <f t="shared" si="8"/>
        <v>0</v>
      </c>
      <c r="BQ18" s="14">
        <f t="shared" si="9"/>
        <v>1</v>
      </c>
      <c r="BR18" s="14">
        <f t="shared" si="10"/>
        <v>2</v>
      </c>
      <c r="BS18" s="14">
        <f t="shared" si="11"/>
        <v>1</v>
      </c>
      <c r="BT18" s="14">
        <f t="shared" si="12"/>
        <v>1</v>
      </c>
      <c r="BU18" s="14">
        <f t="shared" si="13"/>
        <v>1</v>
      </c>
      <c r="BV18" s="14">
        <f t="shared" si="14"/>
        <v>1</v>
      </c>
      <c r="BW18" s="14">
        <f t="shared" si="15"/>
        <v>1</v>
      </c>
      <c r="BX18" s="14">
        <f t="shared" si="16"/>
        <v>1</v>
      </c>
      <c r="BY18" s="14">
        <f t="shared" si="17"/>
        <v>1</v>
      </c>
      <c r="BZ18" s="14">
        <f t="shared" si="18"/>
        <v>1</v>
      </c>
    </row>
    <row r="19" spans="1:78" s="8" customFormat="1" ht="15.75">
      <c r="A19" s="2" t="s">
        <v>16</v>
      </c>
      <c r="B19" s="16"/>
      <c r="C19" s="16"/>
      <c r="D19" s="16"/>
      <c r="E19" s="16"/>
      <c r="F19" s="13" t="s">
        <v>34</v>
      </c>
      <c r="G19" s="13" t="s">
        <v>27</v>
      </c>
      <c r="H19" s="16"/>
      <c r="I19" s="16"/>
      <c r="J19" s="16"/>
      <c r="K19" s="16"/>
      <c r="L19" s="17"/>
      <c r="M19" s="11" t="s">
        <v>55</v>
      </c>
      <c r="N19" s="13" t="s">
        <v>25</v>
      </c>
      <c r="O19" s="16"/>
      <c r="P19" s="16"/>
      <c r="Q19" s="11" t="s">
        <v>30</v>
      </c>
      <c r="R19" s="13" t="s">
        <v>33</v>
      </c>
      <c r="S19" s="16"/>
      <c r="T19" s="11" t="s">
        <v>31</v>
      </c>
      <c r="U19" s="17"/>
      <c r="V19" s="19"/>
      <c r="W19" s="17"/>
      <c r="X19" s="30"/>
      <c r="Y19" s="16"/>
      <c r="Z19" s="16"/>
      <c r="AA19" s="16"/>
      <c r="AB19" s="16"/>
      <c r="AC19" s="17"/>
      <c r="AD19" s="17"/>
      <c r="AE19" s="16"/>
      <c r="AF19" s="13" t="s">
        <v>27</v>
      </c>
      <c r="AG19" s="13" t="s">
        <v>25</v>
      </c>
      <c r="AH19" s="17"/>
      <c r="AI19" s="17"/>
      <c r="AJ19" s="17"/>
      <c r="AK19" s="17"/>
      <c r="AL19" s="11" t="s">
        <v>49</v>
      </c>
      <c r="AM19" s="11" t="s">
        <v>47</v>
      </c>
      <c r="AN19" s="17"/>
      <c r="AO19" s="11" t="s">
        <v>55</v>
      </c>
      <c r="AP19" s="16"/>
      <c r="AQ19" s="16"/>
      <c r="AR19" s="13" t="s">
        <v>26</v>
      </c>
      <c r="AS19" s="17"/>
      <c r="AT19" s="17"/>
      <c r="AU19" s="13" t="s">
        <v>33</v>
      </c>
      <c r="AV19" s="17"/>
      <c r="AW19" s="11" t="s">
        <v>31</v>
      </c>
      <c r="AX19" s="42" t="s">
        <v>76</v>
      </c>
      <c r="AY19" s="13" t="s">
        <v>32</v>
      </c>
      <c r="AZ19" s="11" t="s">
        <v>30</v>
      </c>
      <c r="BA19" s="13" t="s">
        <v>34</v>
      </c>
      <c r="BB19" s="11" t="s">
        <v>51</v>
      </c>
      <c r="BC19" s="17"/>
      <c r="BD19" s="13" t="s">
        <v>61</v>
      </c>
      <c r="BE19" s="13" t="s">
        <v>58</v>
      </c>
      <c r="BF19" s="13" t="s">
        <v>29</v>
      </c>
      <c r="BG19" s="2" t="s">
        <v>16</v>
      </c>
      <c r="BH19" s="14">
        <f t="shared" si="0"/>
        <v>2</v>
      </c>
      <c r="BI19" s="14">
        <f t="shared" si="1"/>
        <v>2</v>
      </c>
      <c r="BJ19" s="14">
        <f t="shared" si="2"/>
        <v>0</v>
      </c>
      <c r="BK19" s="14">
        <f t="shared" si="3"/>
        <v>2</v>
      </c>
      <c r="BL19" s="14">
        <f t="shared" si="4"/>
        <v>1</v>
      </c>
      <c r="BM19" s="14">
        <f t="shared" si="5"/>
        <v>2</v>
      </c>
      <c r="BN19" s="14">
        <f t="shared" si="6"/>
        <v>2</v>
      </c>
      <c r="BO19" s="14">
        <f t="shared" si="7"/>
        <v>1</v>
      </c>
      <c r="BP19" s="14">
        <f t="shared" si="8"/>
        <v>0</v>
      </c>
      <c r="BQ19" s="14">
        <f t="shared" si="9"/>
        <v>2</v>
      </c>
      <c r="BR19" s="14">
        <f t="shared" si="10"/>
        <v>2</v>
      </c>
      <c r="BS19" s="14">
        <f t="shared" si="11"/>
        <v>1</v>
      </c>
      <c r="BT19" s="14">
        <f t="shared" si="12"/>
        <v>1</v>
      </c>
      <c r="BU19" s="14">
        <f t="shared" si="13"/>
        <v>1</v>
      </c>
      <c r="BV19" s="14">
        <f t="shared" si="14"/>
        <v>1</v>
      </c>
      <c r="BW19" s="14">
        <f t="shared" si="15"/>
        <v>1</v>
      </c>
      <c r="BX19" s="14">
        <f t="shared" si="16"/>
        <v>1</v>
      </c>
      <c r="BY19" s="14">
        <f t="shared" si="17"/>
        <v>0</v>
      </c>
      <c r="BZ19" s="14">
        <f t="shared" si="18"/>
        <v>1</v>
      </c>
    </row>
    <row r="20" spans="1:78" s="8" customFormat="1" ht="15.75">
      <c r="A20" s="2" t="s">
        <v>73</v>
      </c>
      <c r="B20" s="16"/>
      <c r="C20" s="16"/>
      <c r="D20" s="16"/>
      <c r="E20" s="16"/>
      <c r="F20" s="11" t="s">
        <v>47</v>
      </c>
      <c r="G20" s="16"/>
      <c r="H20" s="16"/>
      <c r="I20" s="16"/>
      <c r="J20" s="11" t="s">
        <v>30</v>
      </c>
      <c r="K20" s="16"/>
      <c r="L20" s="16"/>
      <c r="M20" s="16"/>
      <c r="N20" s="13" t="s">
        <v>34</v>
      </c>
      <c r="O20" s="13" t="s">
        <v>33</v>
      </c>
      <c r="P20" s="17"/>
      <c r="Q20" s="17"/>
      <c r="R20" s="16"/>
      <c r="S20" s="17"/>
      <c r="T20" s="17"/>
      <c r="U20" s="17"/>
      <c r="V20" s="11" t="s">
        <v>55</v>
      </c>
      <c r="W20" s="17"/>
      <c r="X20" s="30"/>
      <c r="Y20" s="16"/>
      <c r="Z20" s="16"/>
      <c r="AA20" s="16"/>
      <c r="AB20" s="16"/>
      <c r="AC20" s="16"/>
      <c r="AD20" s="11" t="s">
        <v>31</v>
      </c>
      <c r="AE20" s="16"/>
      <c r="AF20" s="11" t="s">
        <v>55</v>
      </c>
      <c r="AG20" s="16"/>
      <c r="AH20" s="11" t="s">
        <v>30</v>
      </c>
      <c r="AI20" s="16"/>
      <c r="AJ20" s="16"/>
      <c r="AK20" s="11" t="s">
        <v>47</v>
      </c>
      <c r="AL20" s="11" t="s">
        <v>49</v>
      </c>
      <c r="AM20" s="16"/>
      <c r="AN20" s="16"/>
      <c r="AO20" s="16"/>
      <c r="AP20" s="13" t="s">
        <v>26</v>
      </c>
      <c r="AQ20" s="16"/>
      <c r="AR20" s="16"/>
      <c r="AS20" s="13" t="s">
        <v>34</v>
      </c>
      <c r="AT20" s="13" t="s">
        <v>33</v>
      </c>
      <c r="AU20" s="16"/>
      <c r="AV20" s="13" t="s">
        <v>29</v>
      </c>
      <c r="AW20" s="11" t="s">
        <v>51</v>
      </c>
      <c r="AX20" s="16"/>
      <c r="AY20" s="16"/>
      <c r="AZ20" s="13" t="s">
        <v>27</v>
      </c>
      <c r="BB20" s="19"/>
      <c r="BC20" s="11" t="s">
        <v>31</v>
      </c>
      <c r="BD20" s="17"/>
      <c r="BE20" s="16"/>
      <c r="BF20" s="11" t="s">
        <v>55</v>
      </c>
      <c r="BG20" s="2" t="s">
        <v>73</v>
      </c>
      <c r="BH20" s="14">
        <f t="shared" si="0"/>
        <v>3</v>
      </c>
      <c r="BI20" s="14">
        <f t="shared" si="1"/>
        <v>2</v>
      </c>
      <c r="BJ20" s="14">
        <f t="shared" si="2"/>
        <v>0</v>
      </c>
      <c r="BK20" s="14">
        <f t="shared" si="3"/>
        <v>2</v>
      </c>
      <c r="BL20" s="14">
        <f t="shared" si="4"/>
        <v>1</v>
      </c>
      <c r="BM20" s="14">
        <f t="shared" si="5"/>
        <v>1</v>
      </c>
      <c r="BN20" s="14">
        <f t="shared" si="6"/>
        <v>0</v>
      </c>
      <c r="BO20" s="14">
        <f t="shared" si="7"/>
        <v>0</v>
      </c>
      <c r="BP20" s="14">
        <f t="shared" si="8"/>
        <v>0</v>
      </c>
      <c r="BQ20" s="14">
        <f t="shared" si="9"/>
        <v>2</v>
      </c>
      <c r="BR20" s="14">
        <f t="shared" si="10"/>
        <v>2</v>
      </c>
      <c r="BS20" s="14">
        <f t="shared" si="11"/>
        <v>1</v>
      </c>
      <c r="BT20" s="14">
        <f t="shared" si="12"/>
        <v>2</v>
      </c>
      <c r="BU20" s="14">
        <f t="shared" si="13"/>
        <v>1</v>
      </c>
      <c r="BV20" s="14">
        <f t="shared" si="14"/>
        <v>1</v>
      </c>
      <c r="BW20" s="14">
        <f t="shared" si="15"/>
        <v>0</v>
      </c>
      <c r="BX20" s="14">
        <f t="shared" si="16"/>
        <v>0</v>
      </c>
      <c r="BY20" s="14">
        <f t="shared" si="17"/>
        <v>0</v>
      </c>
      <c r="BZ20" s="14">
        <f t="shared" si="18"/>
        <v>0</v>
      </c>
    </row>
    <row r="21" spans="1:78" s="8" customFormat="1" ht="15.75">
      <c r="A21" s="2" t="s">
        <v>18</v>
      </c>
      <c r="B21" s="16"/>
      <c r="C21" s="16"/>
      <c r="D21" s="16"/>
      <c r="E21" s="16"/>
      <c r="F21" s="11" t="s">
        <v>47</v>
      </c>
      <c r="G21" s="16"/>
      <c r="H21" s="16"/>
      <c r="I21" s="16"/>
      <c r="J21" s="11" t="s">
        <v>30</v>
      </c>
      <c r="K21" s="16"/>
      <c r="L21" s="16"/>
      <c r="M21" s="16"/>
      <c r="N21" s="13" t="s">
        <v>34</v>
      </c>
      <c r="O21" s="13" t="s">
        <v>33</v>
      </c>
      <c r="P21" s="17"/>
      <c r="Q21" s="17"/>
      <c r="R21" s="16"/>
      <c r="S21" s="16"/>
      <c r="T21" s="16"/>
      <c r="U21" s="16"/>
      <c r="V21" s="11" t="s">
        <v>55</v>
      </c>
      <c r="W21" s="17"/>
      <c r="X21" s="30"/>
      <c r="Y21" s="16"/>
      <c r="Z21" s="16"/>
      <c r="AA21" s="13" t="s">
        <v>29</v>
      </c>
      <c r="AB21" s="16"/>
      <c r="AC21" s="16"/>
      <c r="AD21" s="11" t="s">
        <v>31</v>
      </c>
      <c r="AE21" s="16"/>
      <c r="AF21" s="11" t="s">
        <v>55</v>
      </c>
      <c r="AG21" s="16"/>
      <c r="AH21" s="11" t="s">
        <v>30</v>
      </c>
      <c r="AI21" s="16"/>
      <c r="AJ21" s="16"/>
      <c r="AK21" s="11" t="s">
        <v>47</v>
      </c>
      <c r="AL21" s="16"/>
      <c r="AM21" s="16"/>
      <c r="AN21" s="16"/>
      <c r="AO21" s="16"/>
      <c r="AP21" s="13" t="s">
        <v>26</v>
      </c>
      <c r="AQ21" s="16"/>
      <c r="AR21" s="16"/>
      <c r="AS21" s="13" t="s">
        <v>34</v>
      </c>
      <c r="AT21" s="13" t="s">
        <v>33</v>
      </c>
      <c r="AU21" s="16"/>
      <c r="AV21" s="11" t="s">
        <v>49</v>
      </c>
      <c r="AW21" s="11" t="s">
        <v>51</v>
      </c>
      <c r="AX21" s="17"/>
      <c r="AY21" s="16"/>
      <c r="AZ21" s="13" t="s">
        <v>27</v>
      </c>
      <c r="BA21" s="13" t="s">
        <v>29</v>
      </c>
      <c r="BB21" s="16"/>
      <c r="BC21" s="11" t="s">
        <v>31</v>
      </c>
      <c r="BD21" s="17"/>
      <c r="BE21" s="11" t="s">
        <v>55</v>
      </c>
      <c r="BF21" s="16"/>
      <c r="BG21" s="2" t="s">
        <v>18</v>
      </c>
      <c r="BH21" s="14">
        <f t="shared" si="0"/>
        <v>3</v>
      </c>
      <c r="BI21" s="14">
        <f t="shared" si="1"/>
        <v>2</v>
      </c>
      <c r="BJ21" s="14">
        <f t="shared" si="2"/>
        <v>0</v>
      </c>
      <c r="BK21" s="14">
        <f t="shared" si="3"/>
        <v>2</v>
      </c>
      <c r="BL21" s="14">
        <f t="shared" si="4"/>
        <v>1</v>
      </c>
      <c r="BM21" s="14">
        <f t="shared" si="5"/>
        <v>1</v>
      </c>
      <c r="BN21" s="14">
        <f t="shared" si="6"/>
        <v>0</v>
      </c>
      <c r="BO21" s="14">
        <f t="shared" si="7"/>
        <v>0</v>
      </c>
      <c r="BP21" s="14">
        <f t="shared" si="8"/>
        <v>0</v>
      </c>
      <c r="BQ21" s="14">
        <f t="shared" si="9"/>
        <v>2</v>
      </c>
      <c r="BR21" s="14">
        <f t="shared" si="10"/>
        <v>2</v>
      </c>
      <c r="BS21" s="14">
        <f t="shared" si="11"/>
        <v>2</v>
      </c>
      <c r="BT21" s="14">
        <f t="shared" si="12"/>
        <v>2</v>
      </c>
      <c r="BU21" s="14">
        <f t="shared" si="13"/>
        <v>1</v>
      </c>
      <c r="BV21" s="14">
        <f t="shared" si="14"/>
        <v>1</v>
      </c>
      <c r="BW21" s="14">
        <f t="shared" si="15"/>
        <v>0</v>
      </c>
      <c r="BX21" s="14">
        <f t="shared" si="16"/>
        <v>0</v>
      </c>
      <c r="BY21" s="14">
        <f t="shared" si="17"/>
        <v>0</v>
      </c>
      <c r="BZ21" s="14">
        <f t="shared" si="18"/>
        <v>0</v>
      </c>
    </row>
    <row r="23" spans="1:78">
      <c r="B23" s="6"/>
      <c r="D23" s="9" t="s">
        <v>24</v>
      </c>
      <c r="E23" s="7"/>
      <c r="F23" s="7"/>
      <c r="G23" s="7"/>
      <c r="H23" s="7"/>
      <c r="I23" s="7"/>
      <c r="J23" s="7"/>
      <c r="K23" s="7"/>
      <c r="O23" s="5"/>
      <c r="R23" s="1" t="s">
        <v>23</v>
      </c>
    </row>
    <row r="24" spans="1:78">
      <c r="Y24" s="11" t="s">
        <v>55</v>
      </c>
      <c r="Z24" s="24"/>
      <c r="AA24" s="1" t="s">
        <v>36</v>
      </c>
      <c r="AQ24" s="13" t="s">
        <v>25</v>
      </c>
      <c r="AR24" s="1" t="s">
        <v>41</v>
      </c>
    </row>
    <row r="25" spans="1:78">
      <c r="B25" s="4"/>
      <c r="D25" s="1" t="s">
        <v>19</v>
      </c>
      <c r="O25" s="10"/>
      <c r="R25" s="1" t="s">
        <v>20</v>
      </c>
      <c r="Y25" s="11" t="s">
        <v>21</v>
      </c>
      <c r="Z25" s="24"/>
      <c r="AA25" s="1" t="s">
        <v>35</v>
      </c>
      <c r="AQ25" s="13" t="s">
        <v>32</v>
      </c>
      <c r="AR25" s="1" t="s">
        <v>42</v>
      </c>
    </row>
    <row r="26" spans="1:78">
      <c r="Y26" s="11" t="s">
        <v>30</v>
      </c>
      <c r="Z26" s="24"/>
      <c r="AA26" s="1" t="s">
        <v>37</v>
      </c>
      <c r="AQ26" s="13" t="s">
        <v>28</v>
      </c>
      <c r="AR26" s="1" t="s">
        <v>43</v>
      </c>
    </row>
    <row r="27" spans="1:78">
      <c r="O27" s="11" t="s">
        <v>47</v>
      </c>
      <c r="P27" s="1" t="s">
        <v>48</v>
      </c>
      <c r="Y27" s="11" t="s">
        <v>31</v>
      </c>
      <c r="Z27" s="24"/>
      <c r="AA27" s="1" t="s">
        <v>38</v>
      </c>
      <c r="AQ27" s="13" t="s">
        <v>34</v>
      </c>
      <c r="AR27" s="1" t="s">
        <v>44</v>
      </c>
    </row>
    <row r="28" spans="1:78">
      <c r="O28" s="11" t="s">
        <v>49</v>
      </c>
      <c r="P28" s="1" t="s">
        <v>50</v>
      </c>
      <c r="Y28" s="13" t="s">
        <v>26</v>
      </c>
      <c r="Z28" s="27"/>
      <c r="AA28" s="1" t="s">
        <v>39</v>
      </c>
      <c r="AQ28" s="13" t="s">
        <v>33</v>
      </c>
      <c r="AR28" s="1" t="s">
        <v>45</v>
      </c>
    </row>
    <row r="29" spans="1:78">
      <c r="O29" s="11" t="s">
        <v>51</v>
      </c>
      <c r="P29" s="1" t="s">
        <v>52</v>
      </c>
      <c r="Y29" s="13" t="s">
        <v>27</v>
      </c>
      <c r="Z29" s="27"/>
      <c r="AA29" s="1" t="s">
        <v>40</v>
      </c>
      <c r="AQ29" s="13" t="s">
        <v>29</v>
      </c>
      <c r="AR29" s="1" t="s">
        <v>46</v>
      </c>
    </row>
    <row r="30" spans="1:78">
      <c r="AQ30" s="13" t="s">
        <v>58</v>
      </c>
      <c r="AR30" s="1" t="s">
        <v>71</v>
      </c>
    </row>
    <row r="31" spans="1:78">
      <c r="AQ31" s="13" t="s">
        <v>61</v>
      </c>
      <c r="AR31" s="1" t="s">
        <v>72</v>
      </c>
    </row>
    <row r="32" spans="1:78">
      <c r="AQ32" s="10" t="s">
        <v>74</v>
      </c>
      <c r="AR32" s="1" t="s">
        <v>75</v>
      </c>
    </row>
  </sheetData>
  <mergeCells count="2">
    <mergeCell ref="B2:AA2"/>
    <mergeCell ref="AC2:BG2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2"/>
  <sheetViews>
    <sheetView tabSelected="1" topLeftCell="G1" zoomScale="70" zoomScaleNormal="70" workbookViewId="0">
      <pane ySplit="3" topLeftCell="A4" activePane="bottomLeft" state="frozen"/>
      <selection pane="bottomLeft" activeCell="BO24" sqref="BO24"/>
    </sheetView>
  </sheetViews>
  <sheetFormatPr defaultRowHeight="15"/>
  <cols>
    <col min="1" max="1" width="3.85546875" style="1" customWidth="1"/>
    <col min="2" max="8" width="4.28515625" style="1" customWidth="1"/>
    <col min="9" max="9" width="4.28515625" style="19" customWidth="1"/>
    <col min="10" max="10" width="4.28515625" style="1" customWidth="1"/>
    <col min="11" max="11" width="4.28515625" style="19" customWidth="1"/>
    <col min="12" max="14" width="4.28515625" style="1" customWidth="1"/>
    <col min="15" max="15" width="4.28515625" style="19" customWidth="1"/>
    <col min="16" max="20" width="4.28515625" style="1" customWidth="1"/>
    <col min="21" max="21" width="4.28515625" style="19" customWidth="1"/>
    <col min="22" max="23" width="4.28515625" style="1" customWidth="1"/>
    <col min="24" max="24" width="4.28515625" style="19" customWidth="1"/>
    <col min="25" max="34" width="4.28515625" style="1" customWidth="1"/>
    <col min="35" max="35" width="4.28515625" style="19" customWidth="1"/>
    <col min="36" max="36" width="4.28515625" style="1" customWidth="1"/>
    <col min="37" max="37" width="4.28515625" style="19" customWidth="1"/>
    <col min="38" max="38" width="4.28515625" style="1" customWidth="1"/>
    <col min="39" max="39" width="4.28515625" style="19" customWidth="1"/>
    <col min="40" max="40" width="4.28515625" style="1" customWidth="1"/>
    <col min="41" max="41" width="4.28515625" style="19" customWidth="1"/>
    <col min="42" max="43" width="4.28515625" style="1" customWidth="1"/>
    <col min="44" max="44" width="4.28515625" style="19" customWidth="1"/>
    <col min="45" max="50" width="4.28515625" style="1" customWidth="1"/>
    <col min="51" max="55" width="4" style="1" customWidth="1"/>
    <col min="56" max="56" width="2.85546875" style="1" customWidth="1"/>
    <col min="57" max="57" width="2.5703125" style="1" customWidth="1"/>
    <col min="58" max="58" width="3.42578125" style="1" customWidth="1"/>
    <col min="59" max="59" width="2.7109375" style="1" customWidth="1"/>
    <col min="60" max="60" width="3" style="1" customWidth="1"/>
    <col min="61" max="61" width="4" style="1" customWidth="1"/>
    <col min="62" max="62" width="3" style="1" customWidth="1"/>
    <col min="63" max="63" width="2.7109375" style="1" customWidth="1"/>
    <col min="64" max="64" width="3.42578125" style="1" customWidth="1"/>
    <col min="65" max="65" width="2.85546875" style="1" customWidth="1"/>
    <col min="66" max="66" width="3" style="1" customWidth="1"/>
    <col min="67" max="67" width="3.42578125" style="1" customWidth="1"/>
    <col min="68" max="68" width="4.28515625" style="1" customWidth="1"/>
    <col min="69" max="16384" width="9.140625" style="1"/>
  </cols>
  <sheetData>
    <row r="1" spans="1:70">
      <c r="B1" s="20" t="s">
        <v>68</v>
      </c>
      <c r="C1" s="20"/>
      <c r="D1" s="20"/>
      <c r="E1" s="20"/>
      <c r="F1" s="20"/>
      <c r="G1" s="20"/>
      <c r="H1" s="20"/>
      <c r="I1" s="43"/>
      <c r="J1" s="20"/>
      <c r="K1" s="43"/>
      <c r="L1" s="20"/>
      <c r="M1" s="20"/>
      <c r="N1" s="20"/>
      <c r="O1" s="43"/>
      <c r="P1" s="20"/>
    </row>
    <row r="2" spans="1:70" s="3" customFormat="1" ht="36" customHeight="1">
      <c r="B2" s="45" t="s">
        <v>65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25"/>
      <c r="AH2" s="46" t="s">
        <v>66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70" s="8" customFormat="1">
      <c r="A3" s="2" t="s">
        <v>0</v>
      </c>
      <c r="B3" s="15">
        <v>3</v>
      </c>
      <c r="C3" s="15">
        <v>4</v>
      </c>
      <c r="D3" s="15">
        <v>5</v>
      </c>
      <c r="E3" s="15">
        <v>6</v>
      </c>
      <c r="F3" s="15">
        <v>7</v>
      </c>
      <c r="G3" s="15">
        <v>10</v>
      </c>
      <c r="H3" s="15">
        <v>11</v>
      </c>
      <c r="I3" s="15">
        <v>12</v>
      </c>
      <c r="J3" s="15">
        <v>12</v>
      </c>
      <c r="K3" s="15">
        <v>13</v>
      </c>
      <c r="L3" s="15">
        <v>13</v>
      </c>
      <c r="M3" s="15">
        <v>14</v>
      </c>
      <c r="N3" s="15">
        <v>17</v>
      </c>
      <c r="O3" s="15">
        <v>18</v>
      </c>
      <c r="P3" s="15">
        <v>18</v>
      </c>
      <c r="Q3" s="15">
        <v>19</v>
      </c>
      <c r="R3" s="15">
        <v>20</v>
      </c>
      <c r="S3" s="15">
        <v>21</v>
      </c>
      <c r="T3" s="15">
        <v>21</v>
      </c>
      <c r="U3" s="15">
        <v>24</v>
      </c>
      <c r="V3" s="15">
        <v>24</v>
      </c>
      <c r="W3" s="15">
        <v>25</v>
      </c>
      <c r="X3" s="15">
        <v>26</v>
      </c>
      <c r="Y3" s="15">
        <v>26</v>
      </c>
      <c r="Z3" s="15">
        <v>27</v>
      </c>
      <c r="AA3" s="15">
        <v>28</v>
      </c>
      <c r="AB3" s="15">
        <v>3</v>
      </c>
      <c r="AC3" s="15">
        <v>3</v>
      </c>
      <c r="AD3" s="15">
        <v>4</v>
      </c>
      <c r="AE3" s="15">
        <v>5</v>
      </c>
      <c r="AF3" s="15">
        <v>10</v>
      </c>
      <c r="AG3" s="15">
        <v>11</v>
      </c>
      <c r="AH3" s="15">
        <v>12</v>
      </c>
      <c r="AI3" s="15">
        <v>15</v>
      </c>
      <c r="AJ3" s="15">
        <v>15</v>
      </c>
      <c r="AK3" s="15">
        <v>16</v>
      </c>
      <c r="AL3" s="15">
        <v>16</v>
      </c>
      <c r="AM3" s="15">
        <v>17</v>
      </c>
      <c r="AN3" s="15">
        <v>17</v>
      </c>
      <c r="AO3" s="15">
        <v>18</v>
      </c>
      <c r="AP3" s="15">
        <v>18</v>
      </c>
      <c r="AQ3" s="15">
        <v>19</v>
      </c>
      <c r="AR3" s="15">
        <v>22</v>
      </c>
      <c r="AS3" s="15">
        <v>22</v>
      </c>
      <c r="AT3" s="15">
        <v>23</v>
      </c>
      <c r="AU3" s="15">
        <v>23</v>
      </c>
      <c r="AV3" s="15">
        <v>24</v>
      </c>
      <c r="AW3" s="15">
        <v>25</v>
      </c>
      <c r="AX3" s="15">
        <v>26</v>
      </c>
      <c r="AY3" s="11" t="s">
        <v>55</v>
      </c>
      <c r="AZ3" s="12" t="s">
        <v>30</v>
      </c>
      <c r="BA3" s="12" t="s">
        <v>21</v>
      </c>
      <c r="BB3" s="12" t="s">
        <v>31</v>
      </c>
      <c r="BC3" s="12" t="s">
        <v>26</v>
      </c>
      <c r="BD3" s="12" t="s">
        <v>27</v>
      </c>
      <c r="BE3" s="11" t="s">
        <v>25</v>
      </c>
      <c r="BF3" s="12" t="s">
        <v>32</v>
      </c>
      <c r="BG3" s="12" t="s">
        <v>28</v>
      </c>
      <c r="BH3" s="12" t="s">
        <v>34</v>
      </c>
      <c r="BI3" s="12" t="s">
        <v>33</v>
      </c>
      <c r="BJ3" s="12" t="s">
        <v>29</v>
      </c>
      <c r="BK3" s="11" t="s">
        <v>47</v>
      </c>
      <c r="BL3" s="12" t="s">
        <v>49</v>
      </c>
      <c r="BM3" s="11" t="s">
        <v>51</v>
      </c>
      <c r="BN3" s="11" t="s">
        <v>61</v>
      </c>
      <c r="BO3" s="38" t="s">
        <v>58</v>
      </c>
      <c r="BP3" s="10" t="s">
        <v>74</v>
      </c>
      <c r="BQ3" s="8" t="s">
        <v>76</v>
      </c>
    </row>
    <row r="4" spans="1:70" s="8" customFormat="1" ht="15.75">
      <c r="A4" s="2" t="s">
        <v>1</v>
      </c>
      <c r="B4" s="16"/>
      <c r="C4" s="16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1" t="s">
        <v>55</v>
      </c>
      <c r="Q4" s="16"/>
      <c r="R4" s="11" t="s">
        <v>21</v>
      </c>
      <c r="S4" s="17"/>
      <c r="T4" s="16"/>
      <c r="U4" s="16"/>
      <c r="V4" s="17"/>
      <c r="W4" s="39" t="s">
        <v>69</v>
      </c>
      <c r="X4" s="16"/>
      <c r="Y4" s="16"/>
      <c r="Z4" s="17"/>
      <c r="AA4" s="17"/>
      <c r="AB4" s="17"/>
      <c r="AC4" s="17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7"/>
      <c r="AW4" s="16"/>
      <c r="AX4" s="16"/>
      <c r="AY4" s="14">
        <f t="shared" ref="AY4:AY21" si="0">COUNTIF(B4:AX4,"Ря")</f>
        <v>1</v>
      </c>
      <c r="AZ4" s="14">
        <f t="shared" ref="AZ4:AZ21" si="1">COUNTIF(B4:AX4,"Ал")</f>
        <v>0</v>
      </c>
      <c r="BA4" s="14">
        <f t="shared" ref="BA4:BA21" si="2">COUNTIF(B4:AX4,"М")</f>
        <v>1</v>
      </c>
      <c r="BB4" s="14">
        <f t="shared" ref="BB4:BB21" si="3">COUNTIF(B4:AX4,"Гм")</f>
        <v>0</v>
      </c>
      <c r="BC4" s="14">
        <f t="shared" ref="BC4:BC21" si="4">COUNTIF(B4:AX4,"Ф")</f>
        <v>0</v>
      </c>
      <c r="BD4" s="14">
        <f t="shared" ref="BD4:BD21" si="5">COUNTIF(B4:AX4,"Х")</f>
        <v>0</v>
      </c>
      <c r="BE4" s="14">
        <f t="shared" ref="BE4:BE21" si="6">COUNTIF(B4:AX4,"Б")</f>
        <v>0</v>
      </c>
      <c r="BF4" s="14">
        <f t="shared" ref="BF4:BF21" si="7">COUNTIF(B4:AX4,"Гг")</f>
        <v>0</v>
      </c>
      <c r="BG4" s="14">
        <f t="shared" ref="BG4:BG21" si="8">COUNTIF(B4:AX4,"Ом")</f>
        <v>0</v>
      </c>
      <c r="BH4" s="14">
        <f t="shared" ref="BH4:BH21" si="9">COUNTIF(B4:AX4,"Ая")</f>
        <v>0</v>
      </c>
      <c r="BI4" s="14">
        <f t="shared" ref="BI4:BI21" si="10">COUNTIF(B4:AX4,"Ня")</f>
        <v>0</v>
      </c>
      <c r="BJ4" s="14">
        <f t="shared" ref="BJ4:BJ21" si="11">COUNTIF(B4:AX4,"И")</f>
        <v>0</v>
      </c>
      <c r="BK4" s="14">
        <f t="shared" ref="BK4:BK21" si="12">COUNTIF(B4:AX4,"Ин")</f>
        <v>0</v>
      </c>
      <c r="BL4" s="14">
        <f t="shared" ref="BL4:BL21" si="13">COUNTIF(B4:AX4,"Л")</f>
        <v>0</v>
      </c>
      <c r="BM4" s="14">
        <f t="shared" ref="BM4:BM21" si="14">COUNTIF(B4:AX4,"Об")</f>
        <v>0</v>
      </c>
      <c r="BN4" s="14">
        <f>COUNTIF(C4:AY4,"Ая2")</f>
        <v>0</v>
      </c>
      <c r="BO4" s="14">
        <f>COUNTIF(D4:AZ4,"Ня2")</f>
        <v>0</v>
      </c>
      <c r="BP4" s="14">
        <f>COUNTIF(E4:BA4,"Рр")</f>
        <v>0</v>
      </c>
      <c r="BQ4" s="8">
        <f>COUNTIF(B4:BK4,"ВПР")</f>
        <v>0</v>
      </c>
    </row>
    <row r="5" spans="1:70" s="8" customFormat="1" ht="15.75">
      <c r="A5" s="2" t="s">
        <v>2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6"/>
      <c r="M5" s="16"/>
      <c r="N5" s="16"/>
      <c r="O5" s="16"/>
      <c r="P5" s="11" t="s">
        <v>55</v>
      </c>
      <c r="Q5" s="16"/>
      <c r="R5" s="11" t="s">
        <v>21</v>
      </c>
      <c r="S5" s="17"/>
      <c r="T5" s="16"/>
      <c r="U5" s="16"/>
      <c r="V5" s="16"/>
      <c r="W5" s="39" t="s">
        <v>69</v>
      </c>
      <c r="X5" s="16"/>
      <c r="Y5" s="17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6"/>
      <c r="AW5" s="17"/>
      <c r="AX5" s="16"/>
      <c r="AY5" s="14">
        <f t="shared" si="0"/>
        <v>1</v>
      </c>
      <c r="AZ5" s="14">
        <f t="shared" si="1"/>
        <v>0</v>
      </c>
      <c r="BA5" s="14">
        <f t="shared" si="2"/>
        <v>1</v>
      </c>
      <c r="BB5" s="14">
        <f t="shared" si="3"/>
        <v>0</v>
      </c>
      <c r="BC5" s="14">
        <f t="shared" si="4"/>
        <v>0</v>
      </c>
      <c r="BD5" s="14">
        <f t="shared" si="5"/>
        <v>0</v>
      </c>
      <c r="BE5" s="14">
        <f t="shared" si="6"/>
        <v>0</v>
      </c>
      <c r="BF5" s="14">
        <f t="shared" si="7"/>
        <v>0</v>
      </c>
      <c r="BG5" s="14">
        <f t="shared" si="8"/>
        <v>0</v>
      </c>
      <c r="BH5" s="14">
        <f t="shared" si="9"/>
        <v>0</v>
      </c>
      <c r="BI5" s="14">
        <f t="shared" si="10"/>
        <v>0</v>
      </c>
      <c r="BJ5" s="14">
        <f t="shared" si="11"/>
        <v>0</v>
      </c>
      <c r="BK5" s="14">
        <f t="shared" si="12"/>
        <v>0</v>
      </c>
      <c r="BL5" s="14">
        <f t="shared" si="13"/>
        <v>0</v>
      </c>
      <c r="BM5" s="14">
        <f t="shared" si="14"/>
        <v>0</v>
      </c>
      <c r="BN5" s="14">
        <f t="shared" ref="BN5:BN9" si="15">COUNTIF(C5:AY5,"Ая2")</f>
        <v>0</v>
      </c>
      <c r="BO5" s="14">
        <f t="shared" ref="BO5:BO9" si="16">COUNTIF(D5:AZ5,"Ня2")</f>
        <v>0</v>
      </c>
      <c r="BP5" s="14">
        <f>COUNTIF(E5:BA5,"Рр")</f>
        <v>0</v>
      </c>
      <c r="BQ5" s="8">
        <f t="shared" ref="BQ5:BQ21" si="17">COUNTIF(B5:BK5,"ВПР")</f>
        <v>0</v>
      </c>
    </row>
    <row r="6" spans="1:70" s="8" customFormat="1" ht="15.75">
      <c r="A6" s="2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6"/>
      <c r="O6" s="16"/>
      <c r="P6" s="17"/>
      <c r="Q6" s="17"/>
      <c r="R6" s="17"/>
      <c r="S6" s="17"/>
      <c r="T6" s="11" t="s">
        <v>55</v>
      </c>
      <c r="U6" s="17"/>
      <c r="V6" s="16"/>
      <c r="W6" s="11" t="s">
        <v>21</v>
      </c>
      <c r="X6" s="17"/>
      <c r="Y6" s="16"/>
      <c r="Z6" s="16"/>
      <c r="AA6" s="17"/>
      <c r="AB6" s="17"/>
      <c r="AC6" s="17"/>
      <c r="AD6" s="16"/>
      <c r="AE6" s="17"/>
      <c r="AF6" s="16"/>
      <c r="AG6" s="16"/>
      <c r="AH6" s="11" t="s">
        <v>55</v>
      </c>
      <c r="AI6" s="17"/>
      <c r="AJ6" s="16"/>
      <c r="AK6" s="16"/>
      <c r="AL6" s="11" t="s">
        <v>21</v>
      </c>
      <c r="AM6" s="17"/>
      <c r="AN6" s="13" t="s">
        <v>33</v>
      </c>
      <c r="AO6" s="16"/>
      <c r="AP6" s="13" t="s">
        <v>28</v>
      </c>
      <c r="AQ6" s="16"/>
      <c r="AR6" s="16"/>
      <c r="AS6" s="16"/>
      <c r="AT6" s="16"/>
      <c r="AU6" s="16"/>
      <c r="AV6" s="16"/>
      <c r="AW6" s="17"/>
      <c r="AX6" s="16"/>
      <c r="AY6" s="14">
        <f t="shared" si="0"/>
        <v>2</v>
      </c>
      <c r="AZ6" s="14">
        <f t="shared" si="1"/>
        <v>0</v>
      </c>
      <c r="BA6" s="14">
        <f t="shared" si="2"/>
        <v>2</v>
      </c>
      <c r="BB6" s="14">
        <f t="shared" si="3"/>
        <v>0</v>
      </c>
      <c r="BC6" s="14">
        <f t="shared" si="4"/>
        <v>0</v>
      </c>
      <c r="BD6" s="14">
        <f t="shared" si="5"/>
        <v>0</v>
      </c>
      <c r="BE6" s="14">
        <f t="shared" si="6"/>
        <v>0</v>
      </c>
      <c r="BF6" s="14">
        <f t="shared" si="7"/>
        <v>0</v>
      </c>
      <c r="BG6" s="14">
        <f t="shared" si="8"/>
        <v>1</v>
      </c>
      <c r="BH6" s="14">
        <f t="shared" si="9"/>
        <v>0</v>
      </c>
      <c r="BI6" s="14">
        <f t="shared" si="10"/>
        <v>1</v>
      </c>
      <c r="BJ6" s="14">
        <f t="shared" si="11"/>
        <v>0</v>
      </c>
      <c r="BK6" s="14">
        <f t="shared" si="12"/>
        <v>0</v>
      </c>
      <c r="BL6" s="14">
        <f t="shared" si="13"/>
        <v>0</v>
      </c>
      <c r="BM6" s="14">
        <f t="shared" si="14"/>
        <v>0</v>
      </c>
      <c r="BN6" s="14">
        <f t="shared" si="15"/>
        <v>0</v>
      </c>
      <c r="BO6" s="14">
        <f t="shared" si="16"/>
        <v>0</v>
      </c>
      <c r="BP6" s="14">
        <f>COUNTIF(E6:BA6,"Рр")</f>
        <v>0</v>
      </c>
      <c r="BQ6" s="8">
        <f t="shared" si="17"/>
        <v>0</v>
      </c>
    </row>
    <row r="7" spans="1:70" s="8" customFormat="1" ht="15.75">
      <c r="A7" s="2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17"/>
      <c r="T7" s="16"/>
      <c r="U7" s="16"/>
      <c r="V7" s="16"/>
      <c r="W7" s="11" t="s">
        <v>55</v>
      </c>
      <c r="X7" s="17"/>
      <c r="Y7" s="16"/>
      <c r="Z7" s="16"/>
      <c r="AA7" s="16"/>
      <c r="AB7" s="31"/>
      <c r="AC7" s="31"/>
      <c r="AD7" s="16"/>
      <c r="AE7" s="16"/>
      <c r="AF7" s="16"/>
      <c r="AG7" s="16"/>
      <c r="AH7" s="16"/>
      <c r="AI7" s="16"/>
      <c r="AJ7" s="16"/>
      <c r="AK7" s="16"/>
      <c r="AL7" s="11" t="s">
        <v>21</v>
      </c>
      <c r="AM7" s="13" t="s">
        <v>34</v>
      </c>
      <c r="AN7" s="13" t="s">
        <v>33</v>
      </c>
      <c r="AO7" s="16"/>
      <c r="AP7" s="11" t="s">
        <v>55</v>
      </c>
      <c r="AQ7" s="16"/>
      <c r="AR7" s="16"/>
      <c r="AS7" s="16"/>
      <c r="AT7" s="16"/>
      <c r="AU7" s="13" t="s">
        <v>28</v>
      </c>
      <c r="AW7" s="16"/>
      <c r="AX7" s="16"/>
      <c r="AY7" s="14">
        <f t="shared" si="0"/>
        <v>2</v>
      </c>
      <c r="AZ7" s="14">
        <f t="shared" si="1"/>
        <v>0</v>
      </c>
      <c r="BA7" s="14">
        <f t="shared" si="2"/>
        <v>1</v>
      </c>
      <c r="BB7" s="14">
        <f t="shared" si="3"/>
        <v>0</v>
      </c>
      <c r="BC7" s="14">
        <f t="shared" si="4"/>
        <v>0</v>
      </c>
      <c r="BD7" s="14">
        <f t="shared" si="5"/>
        <v>0</v>
      </c>
      <c r="BE7" s="14">
        <f t="shared" si="6"/>
        <v>0</v>
      </c>
      <c r="BF7" s="14">
        <f t="shared" si="7"/>
        <v>0</v>
      </c>
      <c r="BG7" s="14">
        <f t="shared" si="8"/>
        <v>1</v>
      </c>
      <c r="BH7" s="14">
        <f t="shared" si="9"/>
        <v>1</v>
      </c>
      <c r="BI7" s="14">
        <f t="shared" si="10"/>
        <v>1</v>
      </c>
      <c r="BJ7" s="14">
        <f t="shared" si="11"/>
        <v>0</v>
      </c>
      <c r="BK7" s="14">
        <f t="shared" si="12"/>
        <v>0</v>
      </c>
      <c r="BL7" s="14">
        <f t="shared" si="13"/>
        <v>0</v>
      </c>
      <c r="BM7" s="14">
        <f t="shared" si="14"/>
        <v>0</v>
      </c>
      <c r="BN7" s="14">
        <f t="shared" si="15"/>
        <v>0</v>
      </c>
      <c r="BO7" s="14">
        <f t="shared" si="16"/>
        <v>0</v>
      </c>
      <c r="BP7" s="14">
        <f>COUNTIF(E7:BA7,"Рл")</f>
        <v>0</v>
      </c>
      <c r="BQ7" s="8">
        <f t="shared" si="17"/>
        <v>0</v>
      </c>
    </row>
    <row r="8" spans="1:70" s="8" customFormat="1" ht="15.75">
      <c r="A8" s="2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1" t="s">
        <v>55</v>
      </c>
      <c r="M8" s="16"/>
      <c r="N8" s="16"/>
      <c r="O8" s="16"/>
      <c r="P8" s="16"/>
      <c r="Q8" s="16"/>
      <c r="R8" s="16"/>
      <c r="S8" s="13" t="s">
        <v>33</v>
      </c>
      <c r="T8" s="11" t="s">
        <v>21</v>
      </c>
      <c r="U8" s="17"/>
      <c r="V8" s="16"/>
      <c r="W8" s="16"/>
      <c r="X8" s="16"/>
      <c r="Y8" s="11" t="s">
        <v>55</v>
      </c>
      <c r="Z8" s="16"/>
      <c r="AA8" s="16"/>
      <c r="AB8" s="31"/>
      <c r="AC8" s="31"/>
      <c r="AD8" s="11" t="s">
        <v>21</v>
      </c>
      <c r="AE8" s="16"/>
      <c r="AF8" s="16"/>
      <c r="AG8" s="16"/>
      <c r="AH8" s="16"/>
      <c r="AI8" s="16"/>
      <c r="AJ8" s="13" t="s">
        <v>28</v>
      </c>
      <c r="AK8" s="16"/>
      <c r="AL8" s="16"/>
      <c r="AM8" s="13" t="s">
        <v>34</v>
      </c>
      <c r="AN8" s="16"/>
      <c r="AO8" s="16"/>
      <c r="AP8" s="16"/>
      <c r="AQ8" s="13" t="s">
        <v>33</v>
      </c>
      <c r="AR8" s="16"/>
      <c r="AS8" s="16"/>
      <c r="AT8" s="16"/>
      <c r="AU8" s="16"/>
      <c r="AW8" s="16"/>
      <c r="AX8" s="16"/>
      <c r="AY8" s="14">
        <f t="shared" si="0"/>
        <v>2</v>
      </c>
      <c r="AZ8" s="14">
        <f t="shared" si="1"/>
        <v>0</v>
      </c>
      <c r="BA8" s="14">
        <f t="shared" si="2"/>
        <v>2</v>
      </c>
      <c r="BB8" s="14">
        <f t="shared" si="3"/>
        <v>0</v>
      </c>
      <c r="BC8" s="14">
        <f t="shared" si="4"/>
        <v>0</v>
      </c>
      <c r="BD8" s="14">
        <f t="shared" si="5"/>
        <v>0</v>
      </c>
      <c r="BE8" s="14">
        <f t="shared" si="6"/>
        <v>0</v>
      </c>
      <c r="BF8" s="14">
        <f t="shared" si="7"/>
        <v>0</v>
      </c>
      <c r="BG8" s="14">
        <f t="shared" si="8"/>
        <v>1</v>
      </c>
      <c r="BH8" s="14">
        <f t="shared" si="9"/>
        <v>1</v>
      </c>
      <c r="BI8" s="14">
        <f t="shared" si="10"/>
        <v>2</v>
      </c>
      <c r="BJ8" s="14">
        <f t="shared" si="11"/>
        <v>0</v>
      </c>
      <c r="BK8" s="14">
        <f t="shared" si="12"/>
        <v>0</v>
      </c>
      <c r="BL8" s="14">
        <f t="shared" si="13"/>
        <v>0</v>
      </c>
      <c r="BM8" s="14">
        <f t="shared" si="14"/>
        <v>0</v>
      </c>
      <c r="BN8" s="14">
        <f t="shared" si="15"/>
        <v>0</v>
      </c>
      <c r="BO8" s="14">
        <f t="shared" si="16"/>
        <v>0</v>
      </c>
      <c r="BP8" s="14">
        <f t="shared" ref="BP8:BP9" si="18">COUNTIF(E8:BA8,"Рл")</f>
        <v>0</v>
      </c>
      <c r="BQ8" s="8">
        <f t="shared" si="17"/>
        <v>0</v>
      </c>
    </row>
    <row r="9" spans="1:70" s="8" customFormat="1" ht="15.75">
      <c r="A9" s="2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1" t="s">
        <v>55</v>
      </c>
      <c r="M9" s="16"/>
      <c r="N9" s="16"/>
      <c r="O9" s="16"/>
      <c r="P9" s="16"/>
      <c r="Q9" s="16"/>
      <c r="R9" s="16"/>
      <c r="S9" s="13" t="s">
        <v>33</v>
      </c>
      <c r="T9" s="11" t="s">
        <v>21</v>
      </c>
      <c r="U9" s="17"/>
      <c r="V9" s="17"/>
      <c r="W9" s="17"/>
      <c r="X9" s="17"/>
      <c r="Y9" s="11" t="s">
        <v>55</v>
      </c>
      <c r="Z9" s="16"/>
      <c r="AA9" s="16"/>
      <c r="AB9" s="31"/>
      <c r="AC9" s="31"/>
      <c r="AD9" s="11" t="s">
        <v>21</v>
      </c>
      <c r="AE9" s="16"/>
      <c r="AF9" s="16"/>
      <c r="AG9" s="16"/>
      <c r="AH9" s="16"/>
      <c r="AI9" s="16"/>
      <c r="AJ9" s="13" t="s">
        <v>28</v>
      </c>
      <c r="AK9" s="16"/>
      <c r="AL9" s="16"/>
      <c r="AM9" s="16"/>
      <c r="AN9" s="16"/>
      <c r="AO9" s="16"/>
      <c r="AP9" s="16"/>
      <c r="AQ9" s="13" t="s">
        <v>33</v>
      </c>
      <c r="AR9" s="16"/>
      <c r="AS9" s="16"/>
      <c r="AT9" s="16"/>
      <c r="AU9" s="16"/>
      <c r="AV9" s="16"/>
      <c r="AW9" s="16"/>
      <c r="AX9" s="16"/>
      <c r="AY9" s="14">
        <f t="shared" si="0"/>
        <v>2</v>
      </c>
      <c r="AZ9" s="14">
        <f t="shared" si="1"/>
        <v>0</v>
      </c>
      <c r="BA9" s="14">
        <f t="shared" si="2"/>
        <v>2</v>
      </c>
      <c r="BB9" s="14">
        <f t="shared" si="3"/>
        <v>0</v>
      </c>
      <c r="BC9" s="14">
        <f t="shared" si="4"/>
        <v>0</v>
      </c>
      <c r="BD9" s="14">
        <f t="shared" si="5"/>
        <v>0</v>
      </c>
      <c r="BE9" s="14">
        <f t="shared" si="6"/>
        <v>0</v>
      </c>
      <c r="BF9" s="14">
        <f t="shared" si="7"/>
        <v>0</v>
      </c>
      <c r="BG9" s="14">
        <f t="shared" si="8"/>
        <v>1</v>
      </c>
      <c r="BH9" s="14">
        <f t="shared" si="9"/>
        <v>0</v>
      </c>
      <c r="BI9" s="14">
        <f t="shared" si="10"/>
        <v>2</v>
      </c>
      <c r="BJ9" s="14">
        <f t="shared" si="11"/>
        <v>0</v>
      </c>
      <c r="BK9" s="14">
        <f t="shared" si="12"/>
        <v>0</v>
      </c>
      <c r="BL9" s="14">
        <f t="shared" si="13"/>
        <v>0</v>
      </c>
      <c r="BM9" s="14">
        <f t="shared" si="14"/>
        <v>0</v>
      </c>
      <c r="BN9" s="14">
        <f t="shared" si="15"/>
        <v>0</v>
      </c>
      <c r="BO9" s="14">
        <f t="shared" si="16"/>
        <v>0</v>
      </c>
      <c r="BP9" s="14">
        <f t="shared" si="18"/>
        <v>0</v>
      </c>
      <c r="BQ9" s="8">
        <f t="shared" si="17"/>
        <v>0</v>
      </c>
    </row>
    <row r="10" spans="1:70" s="8" customFormat="1" ht="15.75">
      <c r="A10" s="2" t="s">
        <v>7</v>
      </c>
      <c r="B10" s="16"/>
      <c r="C10" s="17"/>
      <c r="D10" s="16"/>
      <c r="E10" s="16"/>
      <c r="F10" s="17"/>
      <c r="G10" s="16"/>
      <c r="H10" s="42" t="s">
        <v>76</v>
      </c>
      <c r="I10" s="16"/>
      <c r="J10" s="16"/>
      <c r="K10" s="16"/>
      <c r="L10" s="42" t="s">
        <v>76</v>
      </c>
      <c r="M10" s="16"/>
      <c r="N10" s="16"/>
      <c r="O10" s="16"/>
      <c r="P10" s="16"/>
      <c r="Q10" s="42" t="s">
        <v>76</v>
      </c>
      <c r="R10" s="17"/>
      <c r="S10" s="17"/>
      <c r="T10" s="16"/>
      <c r="U10" s="16"/>
      <c r="V10" s="17"/>
      <c r="W10" s="42" t="s">
        <v>76</v>
      </c>
      <c r="X10" s="16"/>
      <c r="Y10" s="17"/>
      <c r="Z10" s="16"/>
      <c r="AA10" s="17"/>
      <c r="AB10" s="30"/>
      <c r="AC10" s="30"/>
      <c r="AD10" s="16"/>
      <c r="AE10" s="16"/>
      <c r="AF10" s="16"/>
      <c r="AG10" s="16"/>
      <c r="AH10" s="11" t="s">
        <v>21</v>
      </c>
      <c r="AI10" s="17"/>
      <c r="AJ10" s="16"/>
      <c r="AK10" s="16"/>
      <c r="AL10" s="16"/>
      <c r="AM10" s="13" t="s">
        <v>33</v>
      </c>
      <c r="AN10" s="11" t="s">
        <v>55</v>
      </c>
      <c r="AO10" s="17"/>
      <c r="AP10" s="13" t="s">
        <v>28</v>
      </c>
      <c r="AQ10" s="16"/>
      <c r="AR10" s="16"/>
      <c r="AS10" s="16"/>
      <c r="AT10" s="16"/>
      <c r="AU10" s="11" t="s">
        <v>21</v>
      </c>
      <c r="AW10" s="17"/>
      <c r="AX10" s="16"/>
      <c r="AY10" s="14">
        <f t="shared" si="0"/>
        <v>1</v>
      </c>
      <c r="AZ10" s="14">
        <f t="shared" si="1"/>
        <v>0</v>
      </c>
      <c r="BA10" s="14">
        <f t="shared" si="2"/>
        <v>2</v>
      </c>
      <c r="BB10" s="14">
        <f t="shared" si="3"/>
        <v>0</v>
      </c>
      <c r="BC10" s="14">
        <f t="shared" si="4"/>
        <v>0</v>
      </c>
      <c r="BD10" s="14">
        <f t="shared" si="5"/>
        <v>0</v>
      </c>
      <c r="BE10" s="14">
        <f t="shared" si="6"/>
        <v>0</v>
      </c>
      <c r="BF10" s="14">
        <f t="shared" si="7"/>
        <v>0</v>
      </c>
      <c r="BG10" s="14">
        <f t="shared" si="8"/>
        <v>1</v>
      </c>
      <c r="BH10" s="14">
        <f t="shared" si="9"/>
        <v>0</v>
      </c>
      <c r="BI10" s="14">
        <f t="shared" si="10"/>
        <v>1</v>
      </c>
      <c r="BJ10" s="14">
        <f t="shared" si="11"/>
        <v>0</v>
      </c>
      <c r="BK10" s="14">
        <f t="shared" si="12"/>
        <v>0</v>
      </c>
      <c r="BL10" s="14">
        <f t="shared" si="13"/>
        <v>0</v>
      </c>
      <c r="BM10" s="14">
        <f t="shared" si="14"/>
        <v>0</v>
      </c>
      <c r="BN10" s="14">
        <f>COUNTIF(B10:AY10,"Ая2")</f>
        <v>0</v>
      </c>
      <c r="BO10" s="14">
        <f>COUNTIF(B10:AZ10,"Ня2")</f>
        <v>0</v>
      </c>
      <c r="BP10" s="14">
        <f>COUNTIF(B10:BA10,"Рл")</f>
        <v>0</v>
      </c>
      <c r="BQ10" s="8">
        <f t="shared" si="17"/>
        <v>4</v>
      </c>
      <c r="BR10" s="14"/>
    </row>
    <row r="11" spans="1:70" s="8" customFormat="1" ht="15.75">
      <c r="A11" s="2" t="s">
        <v>8</v>
      </c>
      <c r="B11" s="16"/>
      <c r="C11" s="17"/>
      <c r="D11" s="16"/>
      <c r="E11" s="16"/>
      <c r="F11" s="17"/>
      <c r="G11" s="16"/>
      <c r="H11" s="42" t="s">
        <v>76</v>
      </c>
      <c r="I11" s="16"/>
      <c r="J11" s="16"/>
      <c r="K11" s="16"/>
      <c r="L11" s="42" t="s">
        <v>76</v>
      </c>
      <c r="M11" s="16"/>
      <c r="N11" s="16"/>
      <c r="O11" s="16"/>
      <c r="P11" s="16"/>
      <c r="Q11" s="42" t="s">
        <v>76</v>
      </c>
      <c r="R11" s="16"/>
      <c r="S11" s="16"/>
      <c r="T11" s="16"/>
      <c r="U11" s="16"/>
      <c r="V11" s="17"/>
      <c r="W11" s="42" t="s">
        <v>76</v>
      </c>
      <c r="X11" s="16"/>
      <c r="Y11" s="17"/>
      <c r="Z11" s="17"/>
      <c r="AA11" s="17"/>
      <c r="AB11" s="32"/>
      <c r="AC11" s="32"/>
      <c r="AD11" s="17"/>
      <c r="AE11" s="17"/>
      <c r="AF11" s="16"/>
      <c r="AG11" s="16"/>
      <c r="AH11" s="11" t="s">
        <v>21</v>
      </c>
      <c r="AI11" s="17"/>
      <c r="AJ11" s="17"/>
      <c r="AK11" s="17"/>
      <c r="AL11" s="17"/>
      <c r="AM11" s="13" t="s">
        <v>33</v>
      </c>
      <c r="AN11" s="11" t="s">
        <v>55</v>
      </c>
      <c r="AO11" s="17"/>
      <c r="AP11" s="13" t="s">
        <v>28</v>
      </c>
      <c r="AQ11" s="17"/>
      <c r="AR11" s="17"/>
      <c r="AS11" s="17"/>
      <c r="AT11" s="13" t="s">
        <v>34</v>
      </c>
      <c r="AU11" s="11" t="s">
        <v>21</v>
      </c>
      <c r="AW11" s="17"/>
      <c r="AX11" s="16"/>
      <c r="AY11" s="14">
        <f t="shared" si="0"/>
        <v>1</v>
      </c>
      <c r="AZ11" s="14">
        <f t="shared" si="1"/>
        <v>0</v>
      </c>
      <c r="BA11" s="14">
        <f t="shared" si="2"/>
        <v>2</v>
      </c>
      <c r="BB11" s="14">
        <f t="shared" si="3"/>
        <v>0</v>
      </c>
      <c r="BC11" s="14">
        <f t="shared" si="4"/>
        <v>0</v>
      </c>
      <c r="BD11" s="14">
        <f t="shared" si="5"/>
        <v>0</v>
      </c>
      <c r="BE11" s="14">
        <f t="shared" si="6"/>
        <v>0</v>
      </c>
      <c r="BF11" s="14">
        <f t="shared" si="7"/>
        <v>0</v>
      </c>
      <c r="BG11" s="14">
        <f t="shared" si="8"/>
        <v>1</v>
      </c>
      <c r="BH11" s="14">
        <f t="shared" si="9"/>
        <v>1</v>
      </c>
      <c r="BI11" s="14">
        <f t="shared" si="10"/>
        <v>1</v>
      </c>
      <c r="BJ11" s="14">
        <f t="shared" si="11"/>
        <v>0</v>
      </c>
      <c r="BK11" s="14">
        <f t="shared" si="12"/>
        <v>0</v>
      </c>
      <c r="BL11" s="14">
        <f t="shared" si="13"/>
        <v>0</v>
      </c>
      <c r="BM11" s="14">
        <f t="shared" si="14"/>
        <v>0</v>
      </c>
      <c r="BN11" s="14">
        <f t="shared" ref="BN11:BN21" si="19">COUNTIF(B11:AY11,"Ая2")</f>
        <v>0</v>
      </c>
      <c r="BO11" s="14">
        <f t="shared" ref="BO11:BO21" si="20">COUNTIF(B11:AZ11,"Ня2")</f>
        <v>0</v>
      </c>
      <c r="BP11" s="14">
        <f t="shared" ref="BP11:BP21" si="21">COUNTIF(B11:BA11,"Рл")</f>
        <v>0</v>
      </c>
      <c r="BQ11" s="8">
        <f t="shared" si="17"/>
        <v>4</v>
      </c>
    </row>
    <row r="12" spans="1:70" s="8" customFormat="1" ht="15.75">
      <c r="A12" s="2" t="s">
        <v>9</v>
      </c>
      <c r="B12" s="16"/>
      <c r="C12" s="16"/>
      <c r="D12" s="13" t="s">
        <v>33</v>
      </c>
      <c r="E12" s="42" t="s">
        <v>76</v>
      </c>
      <c r="F12" s="16"/>
      <c r="G12" s="16"/>
      <c r="H12" s="16"/>
      <c r="I12" s="42" t="s">
        <v>76</v>
      </c>
      <c r="J12" s="16"/>
      <c r="K12" s="16"/>
      <c r="L12" s="11" t="s">
        <v>55</v>
      </c>
      <c r="M12" s="16"/>
      <c r="N12" s="16"/>
      <c r="O12" s="16"/>
      <c r="P12" s="42" t="s">
        <v>76</v>
      </c>
      <c r="Q12" s="16"/>
      <c r="R12" s="16"/>
      <c r="S12" s="16"/>
      <c r="T12" s="16"/>
      <c r="U12" s="42" t="s">
        <v>76</v>
      </c>
      <c r="V12" s="13" t="s">
        <v>25</v>
      </c>
      <c r="W12" s="16"/>
      <c r="X12" s="16"/>
      <c r="Y12" s="16"/>
      <c r="Z12" s="16"/>
      <c r="AA12" s="17"/>
      <c r="AB12" s="17"/>
      <c r="AC12" s="16"/>
      <c r="AD12" s="13" t="s">
        <v>34</v>
      </c>
      <c r="AE12" s="16"/>
      <c r="AF12" s="13" t="s">
        <v>34</v>
      </c>
      <c r="AG12" s="16"/>
      <c r="AH12" s="16"/>
      <c r="AI12" s="16"/>
      <c r="AJ12" s="11" t="s">
        <v>55</v>
      </c>
      <c r="AK12" s="17"/>
      <c r="AL12" s="16"/>
      <c r="AM12" s="11" t="s">
        <v>49</v>
      </c>
      <c r="AN12" s="16"/>
      <c r="AO12" s="16"/>
      <c r="AP12" s="11" t="s">
        <v>21</v>
      </c>
      <c r="AQ12" s="16"/>
      <c r="AR12" s="16"/>
      <c r="AS12" s="13" t="s">
        <v>33</v>
      </c>
      <c r="AT12" s="16"/>
      <c r="AU12" s="13" t="s">
        <v>32</v>
      </c>
      <c r="AV12" s="16"/>
      <c r="AW12" s="16"/>
      <c r="AX12" s="16"/>
      <c r="AY12" s="14">
        <f t="shared" si="0"/>
        <v>2</v>
      </c>
      <c r="AZ12" s="14">
        <f t="shared" si="1"/>
        <v>0</v>
      </c>
      <c r="BA12" s="14">
        <f t="shared" si="2"/>
        <v>1</v>
      </c>
      <c r="BB12" s="14">
        <f t="shared" si="3"/>
        <v>0</v>
      </c>
      <c r="BC12" s="14">
        <f t="shared" si="4"/>
        <v>0</v>
      </c>
      <c r="BD12" s="14">
        <f t="shared" si="5"/>
        <v>0</v>
      </c>
      <c r="BE12" s="14">
        <f t="shared" si="6"/>
        <v>1</v>
      </c>
      <c r="BF12" s="14">
        <f t="shared" si="7"/>
        <v>1</v>
      </c>
      <c r="BG12" s="14">
        <f t="shared" si="8"/>
        <v>0</v>
      </c>
      <c r="BH12" s="14">
        <f t="shared" si="9"/>
        <v>2</v>
      </c>
      <c r="BI12" s="14">
        <f t="shared" si="10"/>
        <v>2</v>
      </c>
      <c r="BJ12" s="14">
        <f t="shared" si="11"/>
        <v>0</v>
      </c>
      <c r="BK12" s="14">
        <f t="shared" si="12"/>
        <v>0</v>
      </c>
      <c r="BL12" s="14">
        <f t="shared" si="13"/>
        <v>1</v>
      </c>
      <c r="BM12" s="14">
        <f t="shared" si="14"/>
        <v>0</v>
      </c>
      <c r="BN12" s="14">
        <f t="shared" si="19"/>
        <v>0</v>
      </c>
      <c r="BO12" s="14">
        <f t="shared" si="20"/>
        <v>0</v>
      </c>
      <c r="BP12" s="14">
        <f t="shared" si="21"/>
        <v>0</v>
      </c>
      <c r="BQ12" s="8">
        <f t="shared" si="17"/>
        <v>4</v>
      </c>
    </row>
    <row r="13" spans="1:70" s="8" customFormat="1" ht="15.75">
      <c r="A13" s="2" t="s">
        <v>10</v>
      </c>
      <c r="B13" s="16"/>
      <c r="C13" s="16"/>
      <c r="D13" s="13" t="s">
        <v>33</v>
      </c>
      <c r="E13" s="42" t="s">
        <v>76</v>
      </c>
      <c r="F13" s="16"/>
      <c r="G13" s="16"/>
      <c r="H13" s="16"/>
      <c r="I13" s="42" t="s">
        <v>76</v>
      </c>
      <c r="J13" s="11" t="s">
        <v>55</v>
      </c>
      <c r="K13" s="17"/>
      <c r="L13" s="16"/>
      <c r="M13" s="16"/>
      <c r="N13" s="16"/>
      <c r="O13" s="16"/>
      <c r="P13" s="42" t="s">
        <v>76</v>
      </c>
      <c r="Q13" s="16"/>
      <c r="R13" s="16"/>
      <c r="S13" s="16"/>
      <c r="T13" s="16"/>
      <c r="U13" s="42" t="s">
        <v>76</v>
      </c>
      <c r="V13" s="13" t="s">
        <v>25</v>
      </c>
      <c r="W13" s="16"/>
      <c r="X13" s="16"/>
      <c r="Y13" s="16"/>
      <c r="Z13" s="16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1" t="s">
        <v>55</v>
      </c>
      <c r="AM13" s="17"/>
      <c r="AN13" s="16"/>
      <c r="AO13" s="16"/>
      <c r="AP13" s="11" t="s">
        <v>21</v>
      </c>
      <c r="AQ13" s="11" t="s">
        <v>49</v>
      </c>
      <c r="AR13" s="13" t="s">
        <v>34</v>
      </c>
      <c r="AS13" s="13" t="s">
        <v>33</v>
      </c>
      <c r="AT13" s="16"/>
      <c r="AU13" s="13" t="s">
        <v>32</v>
      </c>
      <c r="AV13" s="17"/>
      <c r="AW13" s="16"/>
      <c r="AX13" s="16"/>
      <c r="AY13" s="14">
        <f t="shared" si="0"/>
        <v>2</v>
      </c>
      <c r="AZ13" s="14">
        <f t="shared" si="1"/>
        <v>0</v>
      </c>
      <c r="BA13" s="14">
        <f t="shared" si="2"/>
        <v>1</v>
      </c>
      <c r="BB13" s="14">
        <f t="shared" si="3"/>
        <v>0</v>
      </c>
      <c r="BC13" s="14">
        <f t="shared" si="4"/>
        <v>0</v>
      </c>
      <c r="BD13" s="14">
        <f t="shared" si="5"/>
        <v>0</v>
      </c>
      <c r="BE13" s="14">
        <f t="shared" si="6"/>
        <v>1</v>
      </c>
      <c r="BF13" s="14">
        <f t="shared" si="7"/>
        <v>1</v>
      </c>
      <c r="BG13" s="14">
        <f t="shared" si="8"/>
        <v>0</v>
      </c>
      <c r="BH13" s="14">
        <f t="shared" si="9"/>
        <v>1</v>
      </c>
      <c r="BI13" s="14">
        <f t="shared" si="10"/>
        <v>2</v>
      </c>
      <c r="BJ13" s="14">
        <f t="shared" si="11"/>
        <v>0</v>
      </c>
      <c r="BK13" s="14">
        <f t="shared" si="12"/>
        <v>0</v>
      </c>
      <c r="BL13" s="14">
        <f t="shared" si="13"/>
        <v>1</v>
      </c>
      <c r="BM13" s="14">
        <f t="shared" si="14"/>
        <v>0</v>
      </c>
      <c r="BN13" s="14">
        <f t="shared" si="19"/>
        <v>0</v>
      </c>
      <c r="BO13" s="14">
        <f t="shared" si="20"/>
        <v>0</v>
      </c>
      <c r="BP13" s="14">
        <f t="shared" si="21"/>
        <v>0</v>
      </c>
      <c r="BQ13" s="8">
        <f t="shared" si="17"/>
        <v>4</v>
      </c>
    </row>
    <row r="14" spans="1:70" s="8" customFormat="1" ht="15.75">
      <c r="A14" s="2" t="s">
        <v>11</v>
      </c>
      <c r="B14" s="16"/>
      <c r="C14" s="16"/>
      <c r="D14" s="17"/>
      <c r="E14" s="16"/>
      <c r="F14" s="42" t="s">
        <v>76</v>
      </c>
      <c r="G14" s="16"/>
      <c r="H14" s="16"/>
      <c r="I14" s="16"/>
      <c r="J14" s="16"/>
      <c r="K14" s="16"/>
      <c r="L14" s="16"/>
      <c r="M14" s="42" t="s">
        <v>76</v>
      </c>
      <c r="N14" s="16"/>
      <c r="O14" s="16"/>
      <c r="P14" s="16"/>
      <c r="Q14" s="11" t="s">
        <v>55</v>
      </c>
      <c r="R14" s="16"/>
      <c r="S14" s="16"/>
      <c r="T14" s="16"/>
      <c r="U14" s="16"/>
      <c r="V14" s="16"/>
      <c r="W14" s="16"/>
      <c r="X14" s="42" t="s">
        <v>76</v>
      </c>
      <c r="Y14" s="13" t="s">
        <v>25</v>
      </c>
      <c r="Z14" s="11" t="s">
        <v>51</v>
      </c>
      <c r="AA14" s="17"/>
      <c r="AB14" s="30"/>
      <c r="AC14" s="30"/>
      <c r="AD14" s="11" t="s">
        <v>21</v>
      </c>
      <c r="AE14" s="17"/>
      <c r="AF14" s="16"/>
      <c r="AG14" s="11" t="s">
        <v>49</v>
      </c>
      <c r="AH14" s="16"/>
      <c r="AI14" s="13" t="s">
        <v>29</v>
      </c>
      <c r="AJ14" s="16"/>
      <c r="AK14" s="16"/>
      <c r="AL14" s="13" t="s">
        <v>34</v>
      </c>
      <c r="AM14" s="16"/>
      <c r="AN14" s="11" t="s">
        <v>55</v>
      </c>
      <c r="AO14" s="17"/>
      <c r="AP14" s="13" t="s">
        <v>32</v>
      </c>
      <c r="AQ14" s="11" t="s">
        <v>21</v>
      </c>
      <c r="AR14" s="17"/>
      <c r="AS14" s="16"/>
      <c r="AT14" s="13" t="s">
        <v>33</v>
      </c>
      <c r="AU14" s="17"/>
      <c r="AV14" s="16"/>
      <c r="AW14" s="16"/>
      <c r="AX14" s="16"/>
      <c r="AY14" s="14">
        <f t="shared" si="0"/>
        <v>2</v>
      </c>
      <c r="AZ14" s="14">
        <f t="shared" si="1"/>
        <v>0</v>
      </c>
      <c r="BA14" s="14">
        <f t="shared" si="2"/>
        <v>2</v>
      </c>
      <c r="BB14" s="14">
        <f t="shared" si="3"/>
        <v>0</v>
      </c>
      <c r="BC14" s="14">
        <f t="shared" si="4"/>
        <v>0</v>
      </c>
      <c r="BD14" s="14">
        <f t="shared" si="5"/>
        <v>0</v>
      </c>
      <c r="BE14" s="14">
        <f t="shared" si="6"/>
        <v>1</v>
      </c>
      <c r="BF14" s="14">
        <f t="shared" si="7"/>
        <v>1</v>
      </c>
      <c r="BG14" s="14">
        <f t="shared" si="8"/>
        <v>0</v>
      </c>
      <c r="BH14" s="14">
        <f t="shared" si="9"/>
        <v>1</v>
      </c>
      <c r="BI14" s="14">
        <f t="shared" si="10"/>
        <v>1</v>
      </c>
      <c r="BJ14" s="14">
        <f t="shared" si="11"/>
        <v>1</v>
      </c>
      <c r="BK14" s="14">
        <f t="shared" si="12"/>
        <v>0</v>
      </c>
      <c r="BL14" s="14">
        <f t="shared" si="13"/>
        <v>1</v>
      </c>
      <c r="BM14" s="14">
        <f t="shared" si="14"/>
        <v>1</v>
      </c>
      <c r="BN14" s="14">
        <f t="shared" si="19"/>
        <v>0</v>
      </c>
      <c r="BO14" s="14">
        <f t="shared" si="20"/>
        <v>0</v>
      </c>
      <c r="BP14" s="14">
        <f t="shared" si="21"/>
        <v>0</v>
      </c>
      <c r="BQ14" s="8">
        <f t="shared" si="17"/>
        <v>3</v>
      </c>
    </row>
    <row r="15" spans="1:70" s="8" customFormat="1" ht="15.75">
      <c r="A15" s="2" t="s">
        <v>12</v>
      </c>
      <c r="B15" s="16"/>
      <c r="C15" s="11" t="s">
        <v>55</v>
      </c>
      <c r="D15" s="17"/>
      <c r="E15" s="16"/>
      <c r="F15" s="42" t="s">
        <v>76</v>
      </c>
      <c r="G15" s="13" t="s">
        <v>34</v>
      </c>
      <c r="H15" s="16"/>
      <c r="I15" s="16"/>
      <c r="J15" s="16"/>
      <c r="K15" s="16"/>
      <c r="L15" s="16"/>
      <c r="M15" s="42" t="s">
        <v>76</v>
      </c>
      <c r="N15" s="11" t="s">
        <v>55</v>
      </c>
      <c r="O15" s="17"/>
      <c r="P15" s="16"/>
      <c r="Q15" s="16"/>
      <c r="R15" s="17"/>
      <c r="S15" s="17"/>
      <c r="T15" s="16"/>
      <c r="U15" s="16"/>
      <c r="V15" s="16"/>
      <c r="W15" s="16"/>
      <c r="X15" s="42" t="s">
        <v>76</v>
      </c>
      <c r="Y15" s="13" t="s">
        <v>25</v>
      </c>
      <c r="Z15" s="17"/>
      <c r="AA15" s="17"/>
      <c r="AB15" s="30"/>
      <c r="AC15" s="30"/>
      <c r="AD15" s="13" t="s">
        <v>34</v>
      </c>
      <c r="AE15" s="11" t="s">
        <v>21</v>
      </c>
      <c r="AF15" s="16"/>
      <c r="AH15" s="11" t="s">
        <v>51</v>
      </c>
      <c r="AI15" s="13" t="s">
        <v>29</v>
      </c>
      <c r="AJ15" s="16"/>
      <c r="AK15" s="16"/>
      <c r="AL15" s="16"/>
      <c r="AM15" s="16"/>
      <c r="AN15" s="16"/>
      <c r="AO15" s="16"/>
      <c r="AP15" s="13" t="s">
        <v>32</v>
      </c>
      <c r="AQ15" s="11" t="s">
        <v>55</v>
      </c>
      <c r="AR15" s="17"/>
      <c r="AS15" s="11" t="s">
        <v>21</v>
      </c>
      <c r="AT15" s="13" t="s">
        <v>33</v>
      </c>
      <c r="AU15" s="17"/>
      <c r="AV15" s="16"/>
      <c r="AW15" s="16"/>
      <c r="AX15" s="16"/>
      <c r="AY15" s="14">
        <f t="shared" si="0"/>
        <v>3</v>
      </c>
      <c r="AZ15" s="14">
        <f t="shared" si="1"/>
        <v>0</v>
      </c>
      <c r="BA15" s="14">
        <f t="shared" si="2"/>
        <v>2</v>
      </c>
      <c r="BB15" s="14">
        <f t="shared" si="3"/>
        <v>0</v>
      </c>
      <c r="BC15" s="14">
        <f t="shared" si="4"/>
        <v>0</v>
      </c>
      <c r="BD15" s="14">
        <f t="shared" si="5"/>
        <v>0</v>
      </c>
      <c r="BE15" s="14">
        <f t="shared" si="6"/>
        <v>1</v>
      </c>
      <c r="BF15" s="14">
        <f t="shared" si="7"/>
        <v>1</v>
      </c>
      <c r="BG15" s="14">
        <f t="shared" si="8"/>
        <v>0</v>
      </c>
      <c r="BH15" s="14">
        <f t="shared" si="9"/>
        <v>2</v>
      </c>
      <c r="BI15" s="14">
        <f t="shared" si="10"/>
        <v>1</v>
      </c>
      <c r="BJ15" s="14">
        <f t="shared" si="11"/>
        <v>1</v>
      </c>
      <c r="BK15" s="14">
        <f t="shared" si="12"/>
        <v>0</v>
      </c>
      <c r="BL15" s="14">
        <f t="shared" si="13"/>
        <v>0</v>
      </c>
      <c r="BM15" s="14">
        <f t="shared" si="14"/>
        <v>1</v>
      </c>
      <c r="BN15" s="14">
        <f t="shared" si="19"/>
        <v>0</v>
      </c>
      <c r="BO15" s="14">
        <f t="shared" si="20"/>
        <v>0</v>
      </c>
      <c r="BP15" s="14">
        <f t="shared" si="21"/>
        <v>0</v>
      </c>
      <c r="BQ15" s="8">
        <f t="shared" si="17"/>
        <v>3</v>
      </c>
    </row>
    <row r="16" spans="1:70" s="8" customFormat="1" ht="15.75">
      <c r="A16" s="2" t="s">
        <v>13</v>
      </c>
      <c r="B16" s="16"/>
      <c r="C16" s="16"/>
      <c r="D16" s="16"/>
      <c r="E16" s="16"/>
      <c r="F16" s="42" t="s">
        <v>76</v>
      </c>
      <c r="H16" s="13" t="s">
        <v>33</v>
      </c>
      <c r="I16" s="16"/>
      <c r="J16" s="11" t="s">
        <v>55</v>
      </c>
      <c r="K16" s="17"/>
      <c r="L16" s="42" t="s">
        <v>76</v>
      </c>
      <c r="M16" s="16"/>
      <c r="N16" s="42" t="s">
        <v>76</v>
      </c>
      <c r="O16" s="16"/>
      <c r="P16" s="16"/>
      <c r="Q16" s="13" t="s">
        <v>26</v>
      </c>
      <c r="R16" s="17"/>
      <c r="S16" s="42" t="s">
        <v>76</v>
      </c>
      <c r="T16" s="11" t="s">
        <v>31</v>
      </c>
      <c r="U16" s="17"/>
      <c r="V16" s="13" t="s">
        <v>34</v>
      </c>
      <c r="W16" s="16"/>
      <c r="X16" s="16"/>
      <c r="Y16" s="16"/>
      <c r="Z16" s="42" t="s">
        <v>76</v>
      </c>
      <c r="AA16" s="16"/>
      <c r="AB16" s="11" t="s">
        <v>30</v>
      </c>
      <c r="AC16" s="27"/>
      <c r="AD16" s="16"/>
      <c r="AE16" s="11" t="s">
        <v>51</v>
      </c>
      <c r="AF16" s="11" t="s">
        <v>55</v>
      </c>
      <c r="AG16" s="11" t="s">
        <v>31</v>
      </c>
      <c r="AH16" s="13" t="s">
        <v>26</v>
      </c>
      <c r="AI16" s="13" t="s">
        <v>29</v>
      </c>
      <c r="AJ16" s="16"/>
      <c r="AK16" s="16"/>
      <c r="AL16" s="13" t="s">
        <v>25</v>
      </c>
      <c r="AM16" s="16"/>
      <c r="AN16" s="11" t="s">
        <v>30</v>
      </c>
      <c r="AO16" s="17"/>
      <c r="AP16" s="16"/>
      <c r="AQ16" s="10" t="s">
        <v>74</v>
      </c>
      <c r="AR16" s="13" t="s">
        <v>32</v>
      </c>
      <c r="AS16" s="11" t="s">
        <v>47</v>
      </c>
      <c r="AT16" s="13" t="s">
        <v>33</v>
      </c>
      <c r="AU16" s="16"/>
      <c r="AW16" s="17"/>
      <c r="AX16" s="16"/>
      <c r="AY16" s="14">
        <f t="shared" si="0"/>
        <v>2</v>
      </c>
      <c r="AZ16" s="14">
        <f t="shared" si="1"/>
        <v>2</v>
      </c>
      <c r="BA16" s="14">
        <f t="shared" si="2"/>
        <v>0</v>
      </c>
      <c r="BB16" s="14">
        <f t="shared" si="3"/>
        <v>2</v>
      </c>
      <c r="BC16" s="14">
        <f t="shared" si="4"/>
        <v>2</v>
      </c>
      <c r="BD16" s="14">
        <f t="shared" si="5"/>
        <v>0</v>
      </c>
      <c r="BE16" s="14">
        <f t="shared" si="6"/>
        <v>1</v>
      </c>
      <c r="BF16" s="14">
        <f t="shared" si="7"/>
        <v>1</v>
      </c>
      <c r="BG16" s="14">
        <f t="shared" si="8"/>
        <v>0</v>
      </c>
      <c r="BH16" s="14">
        <f t="shared" si="9"/>
        <v>1</v>
      </c>
      <c r="BI16" s="14">
        <f t="shared" si="10"/>
        <v>2</v>
      </c>
      <c r="BJ16" s="14">
        <f t="shared" si="11"/>
        <v>1</v>
      </c>
      <c r="BK16" s="14">
        <f t="shared" si="12"/>
        <v>1</v>
      </c>
      <c r="BL16" s="14">
        <f t="shared" si="13"/>
        <v>0</v>
      </c>
      <c r="BM16" s="14">
        <f t="shared" si="14"/>
        <v>1</v>
      </c>
      <c r="BN16" s="14">
        <f t="shared" si="19"/>
        <v>0</v>
      </c>
      <c r="BO16" s="14">
        <f t="shared" si="20"/>
        <v>0</v>
      </c>
      <c r="BP16" s="14">
        <f t="shared" si="21"/>
        <v>1</v>
      </c>
      <c r="BQ16" s="8">
        <f t="shared" si="17"/>
        <v>5</v>
      </c>
    </row>
    <row r="17" spans="1:69" s="8" customFormat="1" ht="15.75">
      <c r="A17" s="2" t="s">
        <v>14</v>
      </c>
      <c r="B17" s="16"/>
      <c r="C17" s="16"/>
      <c r="D17" s="16"/>
      <c r="E17" s="16"/>
      <c r="F17" s="42" t="s">
        <v>76</v>
      </c>
      <c r="H17" s="13" t="s">
        <v>33</v>
      </c>
      <c r="I17" s="16"/>
      <c r="J17" s="11" t="s">
        <v>55</v>
      </c>
      <c r="K17" s="17"/>
      <c r="L17" s="42" t="s">
        <v>76</v>
      </c>
      <c r="M17" s="16"/>
      <c r="N17" s="42" t="s">
        <v>76</v>
      </c>
      <c r="O17" s="16"/>
      <c r="P17" s="17"/>
      <c r="Q17" s="13" t="s">
        <v>26</v>
      </c>
      <c r="R17" s="17"/>
      <c r="S17" s="42" t="s">
        <v>76</v>
      </c>
      <c r="T17" s="11" t="s">
        <v>31</v>
      </c>
      <c r="U17" s="17"/>
      <c r="V17" s="13" t="s">
        <v>34</v>
      </c>
      <c r="W17" s="16"/>
      <c r="X17" s="16"/>
      <c r="Y17" s="17"/>
      <c r="Z17" s="42" t="s">
        <v>76</v>
      </c>
      <c r="AA17" s="17"/>
      <c r="AB17" s="11" t="s">
        <v>30</v>
      </c>
      <c r="AC17" s="30"/>
      <c r="AD17" s="17"/>
      <c r="AE17" s="11" t="s">
        <v>51</v>
      </c>
      <c r="AF17" s="11" t="s">
        <v>55</v>
      </c>
      <c r="AG17" s="11" t="s">
        <v>31</v>
      </c>
      <c r="AH17" s="13" t="s">
        <v>26</v>
      </c>
      <c r="AI17" s="13" t="s">
        <v>29</v>
      </c>
      <c r="AJ17" s="16"/>
      <c r="AK17" s="16"/>
      <c r="AL17" s="13" t="s">
        <v>25</v>
      </c>
      <c r="AM17" s="16"/>
      <c r="AN17" s="11" t="s">
        <v>30</v>
      </c>
      <c r="AO17" s="17"/>
      <c r="AP17" s="16"/>
      <c r="AQ17" s="10" t="s">
        <v>74</v>
      </c>
      <c r="AR17" s="13" t="s">
        <v>32</v>
      </c>
      <c r="AS17" s="11" t="s">
        <v>47</v>
      </c>
      <c r="AT17" s="13" t="s">
        <v>33</v>
      </c>
      <c r="AU17" s="16"/>
      <c r="AV17" s="17"/>
      <c r="AX17" s="16"/>
      <c r="AY17" s="14">
        <f t="shared" si="0"/>
        <v>2</v>
      </c>
      <c r="AZ17" s="14">
        <f t="shared" si="1"/>
        <v>2</v>
      </c>
      <c r="BA17" s="14">
        <f t="shared" si="2"/>
        <v>0</v>
      </c>
      <c r="BB17" s="14">
        <f t="shared" si="3"/>
        <v>2</v>
      </c>
      <c r="BC17" s="14">
        <f t="shared" si="4"/>
        <v>2</v>
      </c>
      <c r="BD17" s="14">
        <f t="shared" si="5"/>
        <v>0</v>
      </c>
      <c r="BE17" s="14">
        <f t="shared" si="6"/>
        <v>1</v>
      </c>
      <c r="BF17" s="14">
        <f t="shared" si="7"/>
        <v>1</v>
      </c>
      <c r="BG17" s="14">
        <f t="shared" si="8"/>
        <v>0</v>
      </c>
      <c r="BH17" s="14">
        <f t="shared" si="9"/>
        <v>1</v>
      </c>
      <c r="BI17" s="14">
        <f t="shared" si="10"/>
        <v>2</v>
      </c>
      <c r="BJ17" s="14">
        <f t="shared" si="11"/>
        <v>1</v>
      </c>
      <c r="BK17" s="14">
        <f t="shared" si="12"/>
        <v>1</v>
      </c>
      <c r="BL17" s="14">
        <f t="shared" si="13"/>
        <v>0</v>
      </c>
      <c r="BM17" s="14">
        <f t="shared" si="14"/>
        <v>1</v>
      </c>
      <c r="BN17" s="14">
        <f t="shared" si="19"/>
        <v>0</v>
      </c>
      <c r="BO17" s="14">
        <f t="shared" si="20"/>
        <v>0</v>
      </c>
      <c r="BP17" s="14">
        <f t="shared" si="21"/>
        <v>1</v>
      </c>
      <c r="BQ17" s="8">
        <f t="shared" si="17"/>
        <v>5</v>
      </c>
    </row>
    <row r="18" spans="1:69" s="8" customFormat="1" ht="15.75">
      <c r="A18" s="2" t="s">
        <v>15</v>
      </c>
      <c r="B18" s="16"/>
      <c r="C18" s="13" t="s">
        <v>26</v>
      </c>
      <c r="D18" s="42" t="s">
        <v>76</v>
      </c>
      <c r="E18" s="16"/>
      <c r="F18" s="16"/>
      <c r="G18" s="16"/>
      <c r="H18" s="42" t="s">
        <v>76</v>
      </c>
      <c r="I18" s="16"/>
      <c r="J18" s="16"/>
      <c r="K18" s="16"/>
      <c r="L18" s="16"/>
      <c r="M18" s="17"/>
      <c r="N18" s="11" t="s">
        <v>55</v>
      </c>
      <c r="O18" s="17"/>
      <c r="P18" s="17"/>
      <c r="Q18" s="13" t="s">
        <v>34</v>
      </c>
      <c r="R18" s="42" t="s">
        <v>76</v>
      </c>
      <c r="S18" s="16"/>
      <c r="T18" s="16"/>
      <c r="U18" s="16"/>
      <c r="V18" s="16"/>
      <c r="W18" s="16"/>
      <c r="X18" s="16"/>
      <c r="Y18" s="16"/>
      <c r="Z18" s="17"/>
      <c r="AA18" s="11" t="s">
        <v>30</v>
      </c>
      <c r="AB18" s="31"/>
      <c r="AC18" s="31"/>
      <c r="AD18" s="13" t="s">
        <v>29</v>
      </c>
      <c r="AE18" s="16"/>
      <c r="AF18" s="16"/>
      <c r="AG18" s="11" t="s">
        <v>49</v>
      </c>
      <c r="AH18" s="13" t="s">
        <v>26</v>
      </c>
      <c r="AI18" s="17"/>
      <c r="AJ18" s="13" t="s">
        <v>27</v>
      </c>
      <c r="AK18" s="11" t="s">
        <v>51</v>
      </c>
      <c r="AL18" s="13" t="s">
        <v>25</v>
      </c>
      <c r="AM18" s="11" t="s">
        <v>61</v>
      </c>
      <c r="AN18" s="13" t="s">
        <v>58</v>
      </c>
      <c r="AO18" s="11" t="s">
        <v>47</v>
      </c>
      <c r="AP18" s="11" t="s">
        <v>55</v>
      </c>
      <c r="AQ18" s="11" t="s">
        <v>30</v>
      </c>
      <c r="AR18" s="17"/>
      <c r="AS18" s="13" t="s">
        <v>33</v>
      </c>
      <c r="AT18" s="16"/>
      <c r="AU18" s="11" t="s">
        <v>31</v>
      </c>
      <c r="AW18" s="16"/>
      <c r="AX18" s="17"/>
      <c r="AY18" s="14">
        <f t="shared" si="0"/>
        <v>2</v>
      </c>
      <c r="AZ18" s="14">
        <f t="shared" si="1"/>
        <v>2</v>
      </c>
      <c r="BA18" s="14">
        <f t="shared" si="2"/>
        <v>0</v>
      </c>
      <c r="BB18" s="14">
        <f t="shared" si="3"/>
        <v>1</v>
      </c>
      <c r="BC18" s="14">
        <f t="shared" si="4"/>
        <v>2</v>
      </c>
      <c r="BD18" s="14">
        <f t="shared" si="5"/>
        <v>1</v>
      </c>
      <c r="BE18" s="14">
        <f t="shared" si="6"/>
        <v>1</v>
      </c>
      <c r="BF18" s="14">
        <f t="shared" si="7"/>
        <v>0</v>
      </c>
      <c r="BG18" s="14">
        <f t="shared" si="8"/>
        <v>0</v>
      </c>
      <c r="BH18" s="14">
        <f t="shared" si="9"/>
        <v>1</v>
      </c>
      <c r="BI18" s="14">
        <f t="shared" si="10"/>
        <v>1</v>
      </c>
      <c r="BJ18" s="14">
        <f t="shared" si="11"/>
        <v>1</v>
      </c>
      <c r="BK18" s="14">
        <f t="shared" si="12"/>
        <v>1</v>
      </c>
      <c r="BL18" s="14">
        <f t="shared" si="13"/>
        <v>1</v>
      </c>
      <c r="BM18" s="14">
        <f t="shared" si="14"/>
        <v>1</v>
      </c>
      <c r="BN18" s="14">
        <f t="shared" si="19"/>
        <v>1</v>
      </c>
      <c r="BO18" s="14">
        <f t="shared" si="20"/>
        <v>1</v>
      </c>
      <c r="BP18" s="14">
        <f t="shared" si="21"/>
        <v>0</v>
      </c>
      <c r="BQ18" s="8">
        <f t="shared" si="17"/>
        <v>3</v>
      </c>
    </row>
    <row r="19" spans="1:69" s="8" customFormat="1" ht="15.75">
      <c r="A19" s="2" t="s">
        <v>16</v>
      </c>
      <c r="B19" s="16"/>
      <c r="C19" s="13" t="s">
        <v>26</v>
      </c>
      <c r="D19" s="42" t="s">
        <v>76</v>
      </c>
      <c r="E19" s="16"/>
      <c r="F19" s="16"/>
      <c r="G19" s="16"/>
      <c r="H19" s="42" t="s">
        <v>76</v>
      </c>
      <c r="I19" s="16"/>
      <c r="J19" s="16"/>
      <c r="K19" s="16"/>
      <c r="L19" s="11" t="s">
        <v>55</v>
      </c>
      <c r="M19" s="17"/>
      <c r="N19" s="16"/>
      <c r="O19" s="16"/>
      <c r="P19" s="16"/>
      <c r="Q19" s="16"/>
      <c r="R19" s="42" t="s">
        <v>76</v>
      </c>
      <c r="S19" s="16"/>
      <c r="T19" s="16"/>
      <c r="U19" s="16"/>
      <c r="V19" s="16"/>
      <c r="W19" s="16"/>
      <c r="X19" s="16"/>
      <c r="Y19" s="17"/>
      <c r="Z19" s="13" t="s">
        <v>34</v>
      </c>
      <c r="AA19" s="11" t="s">
        <v>30</v>
      </c>
      <c r="AB19" s="30"/>
      <c r="AC19" s="13" t="s">
        <v>34</v>
      </c>
      <c r="AD19" s="13" t="s">
        <v>29</v>
      </c>
      <c r="AE19" s="16"/>
      <c r="AF19" s="16"/>
      <c r="AG19" s="16"/>
      <c r="AH19" s="13" t="s">
        <v>26</v>
      </c>
      <c r="AI19" s="17"/>
      <c r="AJ19" s="13" t="s">
        <v>27</v>
      </c>
      <c r="AK19" s="11" t="s">
        <v>51</v>
      </c>
      <c r="AL19" s="13" t="s">
        <v>25</v>
      </c>
      <c r="AM19" s="11" t="s">
        <v>61</v>
      </c>
      <c r="AN19" s="13" t="s">
        <v>58</v>
      </c>
      <c r="AO19" s="16"/>
      <c r="AP19" s="11" t="s">
        <v>47</v>
      </c>
      <c r="AQ19" s="11" t="s">
        <v>30</v>
      </c>
      <c r="AR19" s="17"/>
      <c r="AS19" s="13" t="s">
        <v>33</v>
      </c>
      <c r="AT19" s="13" t="s">
        <v>32</v>
      </c>
      <c r="AU19" s="11" t="s">
        <v>31</v>
      </c>
      <c r="AW19" s="16"/>
      <c r="AX19" s="17"/>
      <c r="AY19" s="14">
        <f t="shared" si="0"/>
        <v>1</v>
      </c>
      <c r="AZ19" s="14">
        <f t="shared" si="1"/>
        <v>2</v>
      </c>
      <c r="BA19" s="14">
        <f t="shared" si="2"/>
        <v>0</v>
      </c>
      <c r="BB19" s="14">
        <f t="shared" si="3"/>
        <v>1</v>
      </c>
      <c r="BC19" s="14">
        <f t="shared" si="4"/>
        <v>2</v>
      </c>
      <c r="BD19" s="14">
        <f t="shared" si="5"/>
        <v>1</v>
      </c>
      <c r="BE19" s="14">
        <f t="shared" si="6"/>
        <v>1</v>
      </c>
      <c r="BF19" s="14">
        <f t="shared" si="7"/>
        <v>1</v>
      </c>
      <c r="BG19" s="14">
        <f t="shared" si="8"/>
        <v>0</v>
      </c>
      <c r="BH19" s="14">
        <f t="shared" si="9"/>
        <v>2</v>
      </c>
      <c r="BI19" s="14">
        <f t="shared" si="10"/>
        <v>1</v>
      </c>
      <c r="BJ19" s="14">
        <f t="shared" si="11"/>
        <v>1</v>
      </c>
      <c r="BK19" s="14">
        <f t="shared" si="12"/>
        <v>1</v>
      </c>
      <c r="BL19" s="14">
        <f t="shared" si="13"/>
        <v>0</v>
      </c>
      <c r="BM19" s="14">
        <f t="shared" si="14"/>
        <v>1</v>
      </c>
      <c r="BN19" s="14">
        <f t="shared" si="19"/>
        <v>1</v>
      </c>
      <c r="BO19" s="14">
        <f t="shared" si="20"/>
        <v>1</v>
      </c>
      <c r="BP19" s="14">
        <f t="shared" si="21"/>
        <v>0</v>
      </c>
      <c r="BQ19" s="8">
        <f t="shared" si="17"/>
        <v>3</v>
      </c>
    </row>
    <row r="20" spans="1:69" s="8" customFormat="1" ht="15.75">
      <c r="A20" s="2" t="s">
        <v>17</v>
      </c>
      <c r="B20" s="13" t="s">
        <v>33</v>
      </c>
      <c r="C20" s="16"/>
      <c r="D20" s="10" t="s">
        <v>74</v>
      </c>
      <c r="E20" s="16"/>
      <c r="F20" s="16"/>
      <c r="G20" s="16"/>
      <c r="H20" s="16"/>
      <c r="I20" s="16"/>
      <c r="J20" s="16"/>
      <c r="K20" s="16"/>
      <c r="L20" s="16"/>
      <c r="M20" s="11" t="s">
        <v>30</v>
      </c>
      <c r="N20" s="16"/>
      <c r="O20" s="16"/>
      <c r="P20" s="17"/>
      <c r="Q20" s="11" t="s">
        <v>55</v>
      </c>
      <c r="R20" s="11" t="s">
        <v>51</v>
      </c>
      <c r="S20" s="17"/>
      <c r="T20" s="16"/>
      <c r="U20" s="16"/>
      <c r="V20" s="13" t="s">
        <v>25</v>
      </c>
      <c r="W20" s="17"/>
      <c r="X20" s="17"/>
      <c r="Y20" s="13" t="s">
        <v>26</v>
      </c>
      <c r="Z20" s="16"/>
      <c r="AA20" s="13" t="s">
        <v>29</v>
      </c>
      <c r="AB20" s="30"/>
      <c r="AC20" s="30"/>
      <c r="AD20" s="16"/>
      <c r="AE20" s="16"/>
      <c r="AF20" s="11" t="s">
        <v>30</v>
      </c>
      <c r="AG20" s="11" t="s">
        <v>31</v>
      </c>
      <c r="AH20" s="16"/>
      <c r="AI20" s="13" t="s">
        <v>34</v>
      </c>
      <c r="AJ20" s="13" t="s">
        <v>33</v>
      </c>
      <c r="AK20" s="16"/>
      <c r="AL20" s="11" t="s">
        <v>47</v>
      </c>
      <c r="AM20" s="17"/>
      <c r="AN20" s="16"/>
      <c r="AO20" s="16"/>
      <c r="AP20" s="11" t="s">
        <v>55</v>
      </c>
      <c r="AQ20" s="16"/>
      <c r="AR20" s="16"/>
      <c r="AS20" s="16"/>
      <c r="AT20" s="16"/>
      <c r="AU20" s="16"/>
      <c r="AV20" s="16"/>
      <c r="AW20" s="16"/>
      <c r="AX20" s="16"/>
      <c r="AY20" s="14">
        <f t="shared" si="0"/>
        <v>2</v>
      </c>
      <c r="AZ20" s="14">
        <f t="shared" si="1"/>
        <v>2</v>
      </c>
      <c r="BA20" s="14">
        <f t="shared" si="2"/>
        <v>0</v>
      </c>
      <c r="BB20" s="14">
        <f t="shared" si="3"/>
        <v>1</v>
      </c>
      <c r="BC20" s="14">
        <f t="shared" si="4"/>
        <v>1</v>
      </c>
      <c r="BD20" s="14">
        <f t="shared" si="5"/>
        <v>0</v>
      </c>
      <c r="BE20" s="14">
        <f t="shared" si="6"/>
        <v>1</v>
      </c>
      <c r="BF20" s="14">
        <f t="shared" si="7"/>
        <v>0</v>
      </c>
      <c r="BG20" s="14">
        <f t="shared" si="8"/>
        <v>0</v>
      </c>
      <c r="BH20" s="14">
        <f t="shared" si="9"/>
        <v>1</v>
      </c>
      <c r="BI20" s="14">
        <f t="shared" si="10"/>
        <v>2</v>
      </c>
      <c r="BJ20" s="14">
        <f t="shared" si="11"/>
        <v>1</v>
      </c>
      <c r="BK20" s="14">
        <f t="shared" si="12"/>
        <v>1</v>
      </c>
      <c r="BL20" s="14">
        <f t="shared" si="13"/>
        <v>0</v>
      </c>
      <c r="BM20" s="14">
        <f t="shared" si="14"/>
        <v>1</v>
      </c>
      <c r="BN20" s="14">
        <f t="shared" si="19"/>
        <v>0</v>
      </c>
      <c r="BO20" s="14">
        <f t="shared" si="20"/>
        <v>0</v>
      </c>
      <c r="BP20" s="14">
        <f t="shared" si="21"/>
        <v>1</v>
      </c>
      <c r="BQ20" s="8">
        <f t="shared" si="17"/>
        <v>0</v>
      </c>
    </row>
    <row r="21" spans="1:69" s="8" customFormat="1" ht="15.75">
      <c r="A21" s="2" t="s">
        <v>18</v>
      </c>
      <c r="B21" s="13" t="s">
        <v>33</v>
      </c>
      <c r="C21" s="16"/>
      <c r="D21" s="10" t="s">
        <v>74</v>
      </c>
      <c r="E21" s="16"/>
      <c r="F21" s="16"/>
      <c r="G21" s="16"/>
      <c r="H21" s="16"/>
      <c r="I21" s="16"/>
      <c r="J21" s="16"/>
      <c r="K21" s="16"/>
      <c r="L21" s="16"/>
      <c r="M21" s="11" t="s">
        <v>30</v>
      </c>
      <c r="N21" s="11" t="s">
        <v>55</v>
      </c>
      <c r="O21" s="17"/>
      <c r="P21" s="17"/>
      <c r="Q21" s="17"/>
      <c r="R21" s="11" t="s">
        <v>51</v>
      </c>
      <c r="S21" s="17"/>
      <c r="T21" s="16"/>
      <c r="U21" s="16"/>
      <c r="V21" s="13" t="s">
        <v>25</v>
      </c>
      <c r="W21" s="16"/>
      <c r="X21" s="16"/>
      <c r="Y21" s="13" t="s">
        <v>26</v>
      </c>
      <c r="Z21" s="13" t="s">
        <v>29</v>
      </c>
      <c r="AA21" s="17"/>
      <c r="AB21" s="30"/>
      <c r="AC21" s="30"/>
      <c r="AD21" s="16"/>
      <c r="AE21" s="16"/>
      <c r="AF21" s="11" t="s">
        <v>30</v>
      </c>
      <c r="AG21" s="11" t="s">
        <v>31</v>
      </c>
      <c r="AH21" s="16"/>
      <c r="AI21" s="13" t="s">
        <v>34</v>
      </c>
      <c r="AJ21" s="13" t="s">
        <v>33</v>
      </c>
      <c r="AK21" s="11" t="s">
        <v>47</v>
      </c>
      <c r="AL21" s="11" t="s">
        <v>55</v>
      </c>
      <c r="AM21" s="17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4">
        <f t="shared" si="0"/>
        <v>2</v>
      </c>
      <c r="AZ21" s="14">
        <f t="shared" si="1"/>
        <v>2</v>
      </c>
      <c r="BA21" s="14">
        <f t="shared" si="2"/>
        <v>0</v>
      </c>
      <c r="BB21" s="14">
        <f t="shared" si="3"/>
        <v>1</v>
      </c>
      <c r="BC21" s="14">
        <f t="shared" si="4"/>
        <v>1</v>
      </c>
      <c r="BD21" s="14">
        <f t="shared" si="5"/>
        <v>0</v>
      </c>
      <c r="BE21" s="14">
        <f t="shared" si="6"/>
        <v>1</v>
      </c>
      <c r="BF21" s="14">
        <f t="shared" si="7"/>
        <v>0</v>
      </c>
      <c r="BG21" s="14">
        <f t="shared" si="8"/>
        <v>0</v>
      </c>
      <c r="BH21" s="14">
        <f t="shared" si="9"/>
        <v>1</v>
      </c>
      <c r="BI21" s="14">
        <f t="shared" si="10"/>
        <v>2</v>
      </c>
      <c r="BJ21" s="14">
        <f t="shared" si="11"/>
        <v>1</v>
      </c>
      <c r="BK21" s="14">
        <f t="shared" si="12"/>
        <v>1</v>
      </c>
      <c r="BL21" s="14">
        <f t="shared" si="13"/>
        <v>0</v>
      </c>
      <c r="BM21" s="14">
        <f t="shared" si="14"/>
        <v>1</v>
      </c>
      <c r="BN21" s="14">
        <f t="shared" si="19"/>
        <v>0</v>
      </c>
      <c r="BO21" s="14">
        <f t="shared" si="20"/>
        <v>0</v>
      </c>
      <c r="BP21" s="14">
        <f t="shared" si="21"/>
        <v>1</v>
      </c>
      <c r="BQ21" s="8">
        <f t="shared" si="17"/>
        <v>0</v>
      </c>
    </row>
    <row r="23" spans="1:69">
      <c r="B23" s="6"/>
      <c r="D23" s="9" t="s">
        <v>24</v>
      </c>
      <c r="E23" s="7"/>
      <c r="F23" s="7"/>
      <c r="G23" s="7"/>
      <c r="H23" s="7"/>
      <c r="I23" s="44"/>
      <c r="J23" s="7"/>
      <c r="K23" s="44"/>
      <c r="L23" s="7"/>
      <c r="P23" s="5"/>
      <c r="T23" s="1" t="s">
        <v>23</v>
      </c>
    </row>
    <row r="24" spans="1:69">
      <c r="AD24" s="11" t="s">
        <v>55</v>
      </c>
      <c r="AE24" s="24"/>
      <c r="AF24" s="1" t="s">
        <v>36</v>
      </c>
      <c r="AW24" s="13" t="s">
        <v>25</v>
      </c>
      <c r="AX24" s="1" t="s">
        <v>41</v>
      </c>
    </row>
    <row r="25" spans="1:69">
      <c r="B25" s="4"/>
      <c r="D25" s="1" t="s">
        <v>19</v>
      </c>
      <c r="P25" s="10"/>
      <c r="T25" s="1" t="s">
        <v>20</v>
      </c>
      <c r="AD25" s="11" t="s">
        <v>21</v>
      </c>
      <c r="AE25" s="24"/>
      <c r="AF25" s="1" t="s">
        <v>35</v>
      </c>
      <c r="AW25" s="13" t="s">
        <v>32</v>
      </c>
      <c r="AX25" s="1" t="s">
        <v>42</v>
      </c>
    </row>
    <row r="26" spans="1:69">
      <c r="AD26" s="11" t="s">
        <v>30</v>
      </c>
      <c r="AE26" s="24"/>
      <c r="AF26" s="1" t="s">
        <v>37</v>
      </c>
      <c r="AW26" s="13" t="s">
        <v>28</v>
      </c>
      <c r="AX26" s="1" t="s">
        <v>43</v>
      </c>
    </row>
    <row r="27" spans="1:69">
      <c r="P27" s="11" t="s">
        <v>47</v>
      </c>
      <c r="Q27" s="1" t="s">
        <v>48</v>
      </c>
      <c r="AD27" s="11" t="s">
        <v>31</v>
      </c>
      <c r="AE27" s="24"/>
      <c r="AF27" s="1" t="s">
        <v>38</v>
      </c>
      <c r="AW27" s="13" t="s">
        <v>34</v>
      </c>
      <c r="AX27" s="1" t="s">
        <v>44</v>
      </c>
    </row>
    <row r="28" spans="1:69">
      <c r="P28" s="11" t="s">
        <v>49</v>
      </c>
      <c r="Q28" s="1" t="s">
        <v>50</v>
      </c>
      <c r="AD28" s="13" t="s">
        <v>26</v>
      </c>
      <c r="AE28" s="27"/>
      <c r="AF28" s="1" t="s">
        <v>39</v>
      </c>
      <c r="AW28" s="13" t="s">
        <v>33</v>
      </c>
      <c r="AX28" s="1" t="s">
        <v>45</v>
      </c>
    </row>
    <row r="29" spans="1:69">
      <c r="P29" s="11" t="s">
        <v>51</v>
      </c>
      <c r="Q29" s="1" t="s">
        <v>52</v>
      </c>
      <c r="AD29" s="13" t="s">
        <v>27</v>
      </c>
      <c r="AE29" s="27"/>
      <c r="AF29" s="1" t="s">
        <v>40</v>
      </c>
      <c r="AW29" s="13" t="s">
        <v>29</v>
      </c>
      <c r="AX29" s="1" t="s">
        <v>46</v>
      </c>
    </row>
    <row r="30" spans="1:69">
      <c r="Q30" s="40"/>
      <c r="AD30" s="39" t="s">
        <v>69</v>
      </c>
      <c r="AF30" s="47" t="s">
        <v>70</v>
      </c>
      <c r="AG30" s="47"/>
      <c r="AH30" s="47"/>
      <c r="AI30" s="47"/>
      <c r="AJ30" s="47"/>
      <c r="AK30" s="47"/>
      <c r="AL30" s="47"/>
      <c r="AM30" s="41"/>
      <c r="AW30" s="13" t="s">
        <v>58</v>
      </c>
      <c r="AX30" s="1" t="s">
        <v>71</v>
      </c>
    </row>
    <row r="31" spans="1:69">
      <c r="AW31" s="13" t="s">
        <v>61</v>
      </c>
      <c r="AX31" s="1" t="s">
        <v>72</v>
      </c>
    </row>
    <row r="32" spans="1:69">
      <c r="AW32" s="10" t="s">
        <v>74</v>
      </c>
      <c r="AX32" s="1" t="s">
        <v>75</v>
      </c>
    </row>
  </sheetData>
  <mergeCells count="3">
    <mergeCell ref="B2:AF2"/>
    <mergeCell ref="AH2:AX2"/>
    <mergeCell ref="AF30:AL30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четверть </vt:lpstr>
      <vt:lpstr>2 четверть</vt:lpstr>
      <vt:lpstr>3 четверть </vt:lpstr>
      <vt:lpstr>4 четверть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2023-02-01T07:45:35Z</dcterms:modified>
</cp:coreProperties>
</file>